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BPR" sheetId="1" r:id="rId1"/>
    <sheet name="BS" sheetId="2" r:id="rId2"/>
    <sheet name="Релации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E18" i="2"/>
  <c r="E5" i="2"/>
  <c r="F71" i="1"/>
  <c r="E71" i="1"/>
  <c r="E59" i="2"/>
  <c r="F60" i="2"/>
  <c r="F59" i="2" s="1"/>
  <c r="E60" i="2"/>
  <c r="E55" i="2"/>
  <c r="F88" i="2"/>
  <c r="F83" i="2" s="1"/>
  <c r="E88" i="2"/>
  <c r="E69" i="2"/>
  <c r="F40" i="2"/>
  <c r="E40" i="2"/>
  <c r="F32" i="2"/>
  <c r="H32" i="2" s="1"/>
  <c r="E32" i="2"/>
  <c r="E29" i="2" s="1"/>
  <c r="F26" i="2"/>
  <c r="E26" i="2"/>
  <c r="F100" i="1"/>
  <c r="F97" i="1" s="1"/>
  <c r="E100" i="1"/>
  <c r="E97" i="1" s="1"/>
  <c r="F94" i="1"/>
  <c r="E94" i="1"/>
  <c r="F92" i="1"/>
  <c r="E92" i="1"/>
  <c r="F90" i="1"/>
  <c r="E90" i="1"/>
  <c r="F88" i="1"/>
  <c r="F87" i="1" s="1"/>
  <c r="E88" i="1"/>
  <c r="E87" i="1" s="1"/>
  <c r="F86" i="1"/>
  <c r="E86" i="1"/>
  <c r="F85" i="1"/>
  <c r="E85" i="1"/>
  <c r="F84" i="1"/>
  <c r="E84" i="1"/>
  <c r="F83" i="1"/>
  <c r="F81" i="1" s="1"/>
  <c r="E83" i="1"/>
  <c r="E81" i="1" s="1"/>
  <c r="F80" i="1"/>
  <c r="E80" i="1"/>
  <c r="F79" i="1"/>
  <c r="E79" i="1"/>
  <c r="F75" i="1"/>
  <c r="E75" i="1"/>
  <c r="F73" i="1"/>
  <c r="F72" i="1" s="1"/>
  <c r="E73" i="1"/>
  <c r="E72" i="1" s="1"/>
  <c r="F49" i="1"/>
  <c r="F48" i="1" s="1"/>
  <c r="E48" i="1"/>
  <c r="F43" i="1"/>
  <c r="E43" i="1"/>
  <c r="F42" i="1"/>
  <c r="F40" i="1"/>
  <c r="F37" i="1" s="1"/>
  <c r="E37" i="1"/>
  <c r="F6" i="1"/>
  <c r="E6" i="1"/>
  <c r="F21" i="2"/>
  <c r="E21" i="2"/>
  <c r="F20" i="2"/>
  <c r="F19" i="2" s="1"/>
  <c r="E20" i="2"/>
  <c r="G7" i="2"/>
  <c r="H9" i="2"/>
  <c r="F7" i="2"/>
  <c r="F5" i="2" s="1"/>
  <c r="E7" i="2"/>
  <c r="G83" i="2"/>
  <c r="E83" i="2"/>
  <c r="G75" i="2"/>
  <c r="E75" i="2"/>
  <c r="G69" i="2"/>
  <c r="G59" i="2"/>
  <c r="F55" i="2"/>
  <c r="G55" i="2"/>
  <c r="F48" i="2"/>
  <c r="G48" i="2"/>
  <c r="E48" i="2"/>
  <c r="F41" i="2"/>
  <c r="G41" i="2"/>
  <c r="E41" i="2"/>
  <c r="F29" i="2"/>
  <c r="G29" i="2"/>
  <c r="H29" i="2" s="1"/>
  <c r="G19" i="2"/>
  <c r="H6" i="2"/>
  <c r="H7" i="2"/>
  <c r="H8" i="2"/>
  <c r="H10" i="2"/>
  <c r="H12" i="2"/>
  <c r="H13" i="2"/>
  <c r="H14" i="2"/>
  <c r="H15" i="2"/>
  <c r="H16" i="2"/>
  <c r="H17" i="2"/>
  <c r="H21" i="2"/>
  <c r="H22" i="2"/>
  <c r="H23" i="2"/>
  <c r="H24" i="2"/>
  <c r="H25" i="2"/>
  <c r="H26" i="2"/>
  <c r="H27" i="2"/>
  <c r="H28" i="2"/>
  <c r="H30" i="2"/>
  <c r="H31" i="2"/>
  <c r="H33" i="2"/>
  <c r="H34" i="2"/>
  <c r="H35" i="2"/>
  <c r="H36" i="2"/>
  <c r="H37" i="2"/>
  <c r="H38" i="2"/>
  <c r="H39" i="2"/>
  <c r="H40" i="2"/>
  <c r="H42" i="2"/>
  <c r="H43" i="2"/>
  <c r="H44" i="2"/>
  <c r="H45" i="2"/>
  <c r="H46" i="2"/>
  <c r="H47" i="2"/>
  <c r="H48" i="2"/>
  <c r="H49" i="2"/>
  <c r="H50" i="2"/>
  <c r="H51" i="2"/>
  <c r="H52" i="2"/>
  <c r="H54" i="2"/>
  <c r="F101" i="1"/>
  <c r="E101" i="1"/>
  <c r="F67" i="1"/>
  <c r="E67" i="1"/>
  <c r="F59" i="1"/>
  <c r="E59" i="1"/>
  <c r="F33" i="1"/>
  <c r="E33" i="1"/>
  <c r="F28" i="1"/>
  <c r="E28" i="1"/>
  <c r="F24" i="1"/>
  <c r="E24" i="1"/>
  <c r="F11" i="1"/>
  <c r="E11" i="1"/>
  <c r="H11" i="2" l="1"/>
  <c r="F16" i="1"/>
  <c r="H41" i="2"/>
  <c r="G67" i="2"/>
  <c r="G94" i="2" s="1"/>
  <c r="E19" i="2"/>
  <c r="E53" i="2" s="1"/>
  <c r="E16" i="1"/>
  <c r="E5" i="1" s="1"/>
  <c r="E63" i="1" s="1"/>
  <c r="F67" i="2"/>
  <c r="F94" i="2" s="1"/>
  <c r="F18" i="2"/>
  <c r="F53" i="2" s="1"/>
  <c r="H53" i="2" s="1"/>
  <c r="F107" i="1"/>
  <c r="F109" i="1" s="1"/>
  <c r="E107" i="1"/>
  <c r="E109" i="1" s="1"/>
  <c r="F5" i="1"/>
  <c r="F63" i="1" s="1"/>
  <c r="H20" i="2"/>
  <c r="H5" i="2"/>
  <c r="E67" i="2"/>
  <c r="E94" i="2" s="1"/>
  <c r="G18" i="2"/>
  <c r="G53" i="2" s="1"/>
  <c r="H19" i="2"/>
  <c r="F64" i="1" l="1"/>
  <c r="F66" i="1" s="1"/>
  <c r="H18" i="2"/>
  <c r="E64" i="1"/>
  <c r="E66" i="1" s="1"/>
</calcChain>
</file>

<file path=xl/sharedStrings.xml><?xml version="1.0" encoding="utf-8"?>
<sst xmlns="http://schemas.openxmlformats.org/spreadsheetml/2006/main" count="350" uniqueCount="333">
  <si>
    <t>Р.бр.</t>
  </si>
  <si>
    <t>Група на сметки</t>
  </si>
  <si>
    <t>ПОЗИЦИЈА</t>
  </si>
  <si>
    <t>Ознака АОП</t>
  </si>
  <si>
    <t>Износ</t>
  </si>
  <si>
    <t>Претходна година</t>
  </si>
  <si>
    <t>Тековна година</t>
  </si>
  <si>
    <t>РАСХОДИ:                                                ТЕКОВНИ РАСХОДИ                                                     (002+007+012+020+024+029+033+039)</t>
  </si>
  <si>
    <t>ПЛАТИ И НАДОМЕСТОЦИ(од 003 до 006)</t>
  </si>
  <si>
    <t xml:space="preserve">Плати и надоместоци </t>
  </si>
  <si>
    <t>Придонеси за социјално осигурување</t>
  </si>
  <si>
    <t>Останати придонеси од плата</t>
  </si>
  <si>
    <t>Надоместоци</t>
  </si>
  <si>
    <t>РЕЗЕРВИ И НЕДЕФИНИРАНИ РАСХОДИ(од 008 до 011)</t>
  </si>
  <si>
    <t>Финансирање нови програми и потпрограми</t>
  </si>
  <si>
    <t>Постојана резерва(непредвидливи расходи)</t>
  </si>
  <si>
    <t>Тековни резерви(разновидни расходи)</t>
  </si>
  <si>
    <t>Резерви за капитални расходи</t>
  </si>
  <si>
    <t>СТОКИ И УСЛУГИ(од 013 до 019)</t>
  </si>
  <si>
    <t>Патни и дневни расходи</t>
  </si>
  <si>
    <t>Комунални услуги,греење,комуникација и транспорт</t>
  </si>
  <si>
    <t>Матерјали и ситен инвентар</t>
  </si>
  <si>
    <t>Поправки и тековно одржување</t>
  </si>
  <si>
    <t>Договорни услуги</t>
  </si>
  <si>
    <t>Други тековни расходи</t>
  </si>
  <si>
    <t>Привремени вработувања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</si>
  <si>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</si>
  <si>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</si>
  <si>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</si>
  <si>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</si>
  <si>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</si>
  <si>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</si>
  <si>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</si>
  <si>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</si>
  <si>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</si>
  <si>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</si>
  <si>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</si>
  <si>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</si>
  <si>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</si>
  <si>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</si>
  <si>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</si>
  <si>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</si>
  <si>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</si>
  <si>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</si>
  <si>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</si>
  <si>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</si>
  <si>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001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</si>
  <si>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</si>
  <si>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</si>
  <si>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</si>
  <si>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</si>
  <si>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</si>
  <si>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</si>
  <si>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</si>
  <si>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</si>
  <si>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</si>
  <si>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</si>
  <si>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</si>
  <si>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</si>
  <si>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</si>
  <si>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</si>
  <si>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</si>
  <si>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</si>
  <si>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</si>
  <si>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</si>
  <si>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</si>
  <si>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</si>
  <si>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ТЕКОВНИ ТРАНСФЕРИ ДО ВОНБУЏЕТСКИ ФОНДОВИ (од 021 до 023)</t>
  </si>
  <si>
    <t>Трансфери до Фондот за ПИОМ</t>
  </si>
  <si>
    <t>Трансфери до Агенција за вработување</t>
  </si>
  <si>
    <t>Трансфери до Фонд за здравствено осигурување</t>
  </si>
  <si>
    <t>ТЕКОВНИ ТРАНСФЕРИ ДО ЕЛС(од 025 до 028)</t>
  </si>
  <si>
    <t>Дотации од ДДВ</t>
  </si>
  <si>
    <t>Наменски дотации</t>
  </si>
  <si>
    <t>Блок дотации</t>
  </si>
  <si>
    <t>Дотации за делегирани одделни надлежности</t>
  </si>
  <si>
    <t>КАМАТНИ ПЛАЌАЊА(од 030 до 032)</t>
  </si>
  <si>
    <t>Камати кон нерезидентни кредитори</t>
  </si>
  <si>
    <t>Каматни плаќања кон домашни кредитори</t>
  </si>
  <si>
    <t>Каматни плаќања кон други нивоа на власт</t>
  </si>
  <si>
    <t>СУБВЕНЦИИ И ТРАНСВЕРИ(од 034 до 038)</t>
  </si>
  <si>
    <t>Субвенции за јавни претпријатија</t>
  </si>
  <si>
    <t>Субвенции за приватни претпријатија</t>
  </si>
  <si>
    <t>Трансфери до невладини организации</t>
  </si>
  <si>
    <t>Разни трансфери</t>
  </si>
  <si>
    <t>Исплата по извршни исправи</t>
  </si>
  <si>
    <t>СОЦИЈАЛНИ БЕНЕФИЦИИ (од 040 до 043)</t>
  </si>
  <si>
    <t>Социјани надоместоци</t>
  </si>
  <si>
    <t>Плаќања на бенефиции од Агенција за вработување</t>
  </si>
  <si>
    <t>Плаќање на надоместоци од Фондот за здравствено осигурување</t>
  </si>
  <si>
    <t>Плаќања на бенефиции од фондот за ПИОМ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</si>
  <si>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</si>
  <si>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</si>
  <si>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</si>
  <si>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</si>
  <si>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</si>
  <si>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</si>
  <si>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</si>
  <si>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</si>
  <si>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</si>
  <si>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</si>
  <si>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</si>
  <si>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</si>
  <si>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КАПИТАЛНИ РАСХОДИ (од 045 до 054)</t>
  </si>
  <si>
    <t>Купување на опрема и машини</t>
  </si>
  <si>
    <t>Градежни објекти</t>
  </si>
  <si>
    <t>Други градежни објекти</t>
  </si>
  <si>
    <t>Купување на мебел</t>
  </si>
  <si>
    <t>Стратешки стоки и други резерви</t>
  </si>
  <si>
    <t>Вложувања и нефинансиски средства</t>
  </si>
  <si>
    <t>Купување на возила</t>
  </si>
  <si>
    <t>Капитални трансфери до вонбуџетски фондови</t>
  </si>
  <si>
    <t>Капитални дотации до ЕЛС</t>
  </si>
  <si>
    <t>Капитални субвенции за претпријатија и невладини организации</t>
  </si>
  <si>
    <t>ОТПЛАТА НА ГЛАВНИНА(од 056 до 058)</t>
  </si>
  <si>
    <t>Отплата на главнина до нерезидентни кредитори</t>
  </si>
  <si>
    <t>Отплата на главнина кон домашни институции</t>
  </si>
  <si>
    <t>Отплата на главнина до други нивоа на власт</t>
  </si>
  <si>
    <t>ВКУПНО РАСХОДИ(001+044+055)</t>
  </si>
  <si>
    <t>ОСТВАРЕН ВИШОК НА ПРИХОДИ-ДОБИВКА ПРЕД ОДДАНОЧУВАЊЕ(103-059)</t>
  </si>
  <si>
    <t>ДАНОЦИ,ПРИДОНЕСИ И ДРУГИ ДАВАЧКИ ОД ВИШОКОТ НА ПРИХОДИТЕ-ДОБИВКА ПРЕД ОДДАНОЧУВАЊЕ</t>
  </si>
  <si>
    <t>НЕТО ВИШОК НА ПРИХОДИ-ДОБИВКА ПО ОДДАНОЧУВАЊЕ(060-061)</t>
  </si>
  <si>
    <t>РАСПОРЕДУВАЊЕ НА НЕТО ВИШОКОТ НА ПРИХОДИТЕ-ДОБИВКАТА(од 064 до 066)</t>
  </si>
  <si>
    <t>За покривање на загуба</t>
  </si>
  <si>
    <t>За поврат во буџетот односно фондот</t>
  </si>
  <si>
    <t>За пренос во наредната година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</si>
  <si>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</si>
  <si>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</si>
  <si>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</si>
  <si>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</si>
  <si>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</si>
  <si>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</si>
  <si>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</si>
  <si>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</si>
  <si>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</si>
  <si>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</si>
  <si>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</si>
  <si>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</si>
  <si>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</si>
  <si>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ВКУПНО(059+060)=105,ако 061 е поголемо од 060 тогаш(059+061)=105</t>
  </si>
  <si>
    <t>ПРИХОДИ:                                                               ДАНОЧНИ ПРИХОДИ (од 069 до 076)</t>
  </si>
  <si>
    <t>Данок од доход,од добивка и капитални добивки</t>
  </si>
  <si>
    <t>Даноци на имот</t>
  </si>
  <si>
    <t>Домашни даноци на стоки и услуги</t>
  </si>
  <si>
    <t>Данок од меѓународна трговија и трансакции(царини и давачки)</t>
  </si>
  <si>
    <t>Еднократни посебни такси</t>
  </si>
  <si>
    <t>Даноци на цпецифични услуги</t>
  </si>
  <si>
    <t>Такси за користење или дозволи за вршење на дејност</t>
  </si>
  <si>
    <t>НЕДАНОЧНИ ПРИХОДИ(од 078 до 082)</t>
  </si>
  <si>
    <t>Претприемачки приход и приход на имот</t>
  </si>
  <si>
    <t>Глоби,судски и административни такси</t>
  </si>
  <si>
    <t>такси и надоместоци</t>
  </si>
  <si>
    <t>Други владини услуги</t>
  </si>
  <si>
    <t>Други неданочни приходи</t>
  </si>
  <si>
    <t>КАПИТАЛНИ ПРИХОДИ(од 083 до 087)</t>
  </si>
  <si>
    <t>Продажба на капитални средства</t>
  </si>
  <si>
    <t>Продажба на стоки</t>
  </si>
  <si>
    <t>продажба на земјиште и нематерјални вложувања</t>
  </si>
  <si>
    <t>Приходи од дивиденти</t>
  </si>
  <si>
    <t>ТРАНСФЕРИ И ДОНАЦИИ(од 089 до 092)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</si>
  <si>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</si>
  <si>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</si>
  <si>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</si>
  <si>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</si>
  <si>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</si>
  <si>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</si>
  <si>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</si>
  <si>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</si>
  <si>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</si>
  <si>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</si>
  <si>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</si>
  <si>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</si>
  <si>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</si>
  <si>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</si>
  <si>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</si>
  <si>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</si>
  <si>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</si>
  <si>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</si>
  <si>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</si>
  <si>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</si>
  <si>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</si>
  <si>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</si>
  <si>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Трансфери од други нивоа на власт</t>
  </si>
  <si>
    <t>Донации од странство</t>
  </si>
  <si>
    <t>Капитални донации</t>
  </si>
  <si>
    <t>Тековни донации</t>
  </si>
  <si>
    <t>ДОМАШНО ЗАДОЛЖУВАЊЕ(од 094 до 096)</t>
  </si>
  <si>
    <t>Краткорочна позајмица од земјата</t>
  </si>
  <si>
    <t>Долгорочни обврзници</t>
  </si>
  <si>
    <t>Друго домашно задолжување</t>
  </si>
  <si>
    <t>ЗАДОЛЖУВАЊЕ ВО СТРАНСТВО(од 098 до 100)</t>
  </si>
  <si>
    <t>Меѓународни развојни агенции</t>
  </si>
  <si>
    <t>Странски влади</t>
  </si>
  <si>
    <t>Други задолжувања во странство</t>
  </si>
  <si>
    <t>ПРОДАЖБА НА ХАРТИИ ОД ВРЕДНОСТ     Продажба на хартии од вредност</t>
  </si>
  <si>
    <t>ПРИХОДИ ОД ОТПЛАТА НА ЗАЕМИ            Приходи од наплатени дадени заеми</t>
  </si>
  <si>
    <t>ВКУПНО ПРИХОДИ(068+077+083+088+093+097+101+102)</t>
  </si>
  <si>
    <t>НЕПОКРИЕНИ РАСХОДИ(059+061-103)</t>
  </si>
  <si>
    <t>ВКУПНО(103+104=067)</t>
  </si>
  <si>
    <t>ПОСЕБНИ ПОДАТОЦИ                                       Просечен број на вработени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</si>
  <si>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</si>
  <si>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</si>
  <si>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</si>
  <si>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</si>
  <si>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</si>
  <si>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</si>
  <si>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</si>
  <si>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</si>
  <si>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</si>
  <si>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</si>
  <si>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</si>
  <si>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</si>
  <si>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</si>
  <si>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</si>
  <si>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</si>
  <si>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</si>
  <si>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</si>
  <si>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</si>
  <si>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Група сметки или сметка</t>
  </si>
  <si>
    <t>АОП</t>
  </si>
  <si>
    <t>Бруто</t>
  </si>
  <si>
    <t>Исправка на вредност</t>
  </si>
  <si>
    <t>Нето(6-7</t>
  </si>
  <si>
    <t>АКТИВА:ПОСТОЈАНИ СРЕДСТВА      (112+113+114+122+123</t>
  </si>
  <si>
    <t>НЕМАТЕРЈАЛНИ СРЕДСТВА</t>
  </si>
  <si>
    <t>МАТЕРЈАЛНИ ДОБРА И ПРИРОДНИ БОГАТСТВА</t>
  </si>
  <si>
    <t>МАТЕРЈАЛНИ СРЕДСТВА(115до 121)</t>
  </si>
  <si>
    <t>Станови и деловни објекти</t>
  </si>
  <si>
    <t>Опрема</t>
  </si>
  <si>
    <t>Повеќегодишни насади</t>
  </si>
  <si>
    <t>Основно стадо</t>
  </si>
  <si>
    <t>Други матерјални средства</t>
  </si>
  <si>
    <t>Авански за матерјални средства</t>
  </si>
  <si>
    <t>МАТЕРЈАЛНИ СРЕДСТВА ВО ПОДГОТОВКА</t>
  </si>
  <si>
    <t>ДОЛГОРОЧНИ КРЕДИТИ И ПОЗАЈМИЦИ ВО ЗЕМЈАТА И СТРАНСТВО И ОРОЧЕНИ СРЕДСТВА</t>
  </si>
  <si>
    <t>ПАРИЧНИ СРЕДСТВА И ПОБАРУВАЊА (125+134+135+140+141+142+143+144+145+146)</t>
  </si>
  <si>
    <t>ПАРИЧНИ СРЕДСТВА(126до133)</t>
  </si>
  <si>
    <t>Сметка</t>
  </si>
  <si>
    <t>Благајна</t>
  </si>
  <si>
    <t>Издвоени парични средства</t>
  </si>
  <si>
    <t>Отворени акредитиви</t>
  </si>
  <si>
    <t>Девизна сметка</t>
  </si>
  <si>
    <t>Девизни акредитиви</t>
  </si>
  <si>
    <t>Девизна благајна</t>
  </si>
  <si>
    <t>Други парични средства</t>
  </si>
  <si>
    <t>ХАРТИИ ОД ВРЕДНОСТ</t>
  </si>
  <si>
    <t>ПОБАРУВАЊА(136до139)</t>
  </si>
  <si>
    <t>Побарувања од буџетот</t>
  </si>
  <si>
    <t>Побарувања од фондот</t>
  </si>
  <si>
    <t>Побарувања од купувачи во земјата</t>
  </si>
  <si>
    <t>Побарувања од купувачи во странство</t>
  </si>
  <si>
    <t>ПОБАРУВАЊА ЗА ДАДЕНИ АВАНСИ,ДЕПОЗИТИ И КАУЦИИ</t>
  </si>
  <si>
    <t>КРАТКОРОЧНИ ФИНАНСИСКИ ПОБАРУВАЊА</t>
  </si>
  <si>
    <t>ПОБАРУВАЊА ОД ВРАБОТЕНИТЕ</t>
  </si>
  <si>
    <t>ФИНАНСИСКИ ПРЕСМЕТКОВНИ ОДНОСИ</t>
  </si>
  <si>
    <t>ПОБАРУВАЊА ОД ДРЖАВАТА И ДРУГИ ИНСТИТУЦИИ</t>
  </si>
  <si>
    <t>Други АВР</t>
  </si>
  <si>
    <t>АВР</t>
  </si>
  <si>
    <t>МАТЕРЈАЛИ,РЕЗЕРВНИ ДЕЛОВИ И СИТЕН ИНВЕНТАР(148до153)</t>
  </si>
  <si>
    <t xml:space="preserve">Матерјали </t>
  </si>
  <si>
    <t>Резервни делови</t>
  </si>
  <si>
    <t>Ситен инвентар</t>
  </si>
  <si>
    <t>Производство</t>
  </si>
  <si>
    <t>Готови производи</t>
  </si>
  <si>
    <t>Стоки,аванси,депозити и кауции</t>
  </si>
  <si>
    <t>НЕПОКРИЕНИ РАСХОДИ И ДРУГИ ДОЛГОРОЧНИ КРЕДИТИ И ЗАЕМИ(155до157)</t>
  </si>
  <si>
    <t>Непокриени расходи од поранешни години</t>
  </si>
  <si>
    <t>Непокриени расходи</t>
  </si>
  <si>
    <t>Примени долгорочни кредити и заеми</t>
  </si>
  <si>
    <t>ДРУГИ СРЕДСТВА</t>
  </si>
  <si>
    <t>ВКУПНА АКТИВА(111+124+147+154+158)</t>
  </si>
  <si>
    <t>ВОНБИЛАНСНА ЕВИДЕНЦИНА-АКТИВА</t>
  </si>
  <si>
    <t>ПАСИВА:ИЗВОРИ НА КАПИТАЛНИ СРЕДСТВА(162+163)</t>
  </si>
  <si>
    <t>Државен-јавен капитал</t>
  </si>
  <si>
    <t>Останат капитал(залихи на матерјали,резервни делови,ситен инвентар и хартии од вредност)</t>
  </si>
  <si>
    <t>Ревалоризациона резерва</t>
  </si>
  <si>
    <t>ДОЛГОРОЧНИ ОБВРСКИ(166до172)</t>
  </si>
  <si>
    <t>Обврски по долгорочни кредити</t>
  </si>
  <si>
    <t>Вложувања од странски лица</t>
  </si>
  <si>
    <t>Кредити од банки во земјата</t>
  </si>
  <si>
    <t>Кредити од странство</t>
  </si>
  <si>
    <t>Долгорочни обврски за примени депозити и кауции</t>
  </si>
  <si>
    <t>Други долгорочни обврски</t>
  </si>
  <si>
    <t>ТЕКОВНИ ОБВРСКИ(174+175+180+181+189+195+196+197+198)</t>
  </si>
  <si>
    <t>Краткорочни обврски по основ на хартии од вредност</t>
  </si>
  <si>
    <t>Краткорочни обврски спрема добавувачи(176до179)</t>
  </si>
  <si>
    <t>Обврски спрема добавувачи во земјата</t>
  </si>
  <si>
    <t>Обврски спрема добавувачи во странство</t>
  </si>
  <si>
    <t>Обврски спрема добавувачи за нефактурирани стоки,матерјали и услуги</t>
  </si>
  <si>
    <t>Обврски спрема добавувачи-граѓани</t>
  </si>
  <si>
    <t>Примени аванси,депозити и кауции</t>
  </si>
  <si>
    <t>Краткорочни финансиски обврски(182до188)</t>
  </si>
  <si>
    <t>Обврски од заедничко работење со субјектите</t>
  </si>
  <si>
    <t>Обврски за кредити во земјата</t>
  </si>
  <si>
    <t>Обврски за кредити во странство</t>
  </si>
  <si>
    <t>Обврски за вложени средства во земјата</t>
  </si>
  <si>
    <t>Други краткотрочни финансиски обврски</t>
  </si>
  <si>
    <t>Обврски спрема работниците</t>
  </si>
  <si>
    <t>Обврски по запирање на работниците</t>
  </si>
  <si>
    <t>Обврски спрема државата и други институции(190до194)</t>
  </si>
  <si>
    <t>Обврски по ДДВ</t>
  </si>
  <si>
    <t>Обврски по акцизи</t>
  </si>
  <si>
    <t>Обврски по царини и царински давачки</t>
  </si>
  <si>
    <t>Обврски по даноци по договор за дело</t>
  </si>
  <si>
    <t>Обврски по други даноци и придонеси</t>
  </si>
  <si>
    <t>Финансиски и пресметковни односи</t>
  </si>
  <si>
    <t>Обврски за даноци и придонеси од добивка</t>
  </si>
  <si>
    <t>Краткорочни обврски за плата и други обврски спрема државата</t>
  </si>
  <si>
    <t>ПВР</t>
  </si>
  <si>
    <t>ИЗВОРИ НА ДРУГИ СРЕДСТВА</t>
  </si>
  <si>
    <t>ВКУПНА ПАСИВА(161+164+165+173+199)</t>
  </si>
  <si>
    <t>ВОНБИЛАНСНА ЕВИДЕНЦИЈА-ПАСИВА</t>
  </si>
  <si>
    <t>00</t>
  </si>
  <si>
    <t>010,011,012,015</t>
  </si>
  <si>
    <t>020и029д</t>
  </si>
  <si>
    <t>021и029д</t>
  </si>
  <si>
    <t>022и029</t>
  </si>
  <si>
    <t>023и029д</t>
  </si>
  <si>
    <t>024и029д</t>
  </si>
  <si>
    <t>025и029</t>
  </si>
  <si>
    <t>026и029д</t>
  </si>
  <si>
    <t>04</t>
  </si>
  <si>
    <t>122и129д</t>
  </si>
  <si>
    <t>123и129д</t>
  </si>
  <si>
    <t>190до197</t>
  </si>
  <si>
    <t>65,66и67</t>
  </si>
  <si>
    <t>08</t>
  </si>
  <si>
    <t>990до994</t>
  </si>
  <si>
    <t>Други кредити во земјата</t>
  </si>
  <si>
    <t>955до999</t>
  </si>
  <si>
    <t>001(022)</t>
  </si>
  <si>
    <t>Конто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</si>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</sst>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quotePrefix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3" fontId="0" fillId="0" borderId="1" xfId="0" applyNumberFormat="1" applyBorder="1"/>
    <xf numFmtId="3" fontId="0" fillId="0" borderId="1" xfId="0" applyNumberFormat="1" applyBorder="1" applyAlignment="1">
      <alignment horizontal="left" wrapText="1"/>
    </xf>
    <xf numFmtId="3" fontId="0" fillId="0" borderId="3" xfId="0" applyNumberFormat="1" applyBorder="1" applyAlignment="1">
      <alignment horizontal="left" wrapText="1"/>
    </xf>
    <xf numFmtId="3" fontId="0" fillId="0" borderId="5" xfId="0" applyNumberFormat="1" applyBorder="1" applyAlignment="1">
      <alignment horizontal="left" wrapText="1"/>
    </xf>
    <xf numFmtId="3" fontId="0" fillId="0" borderId="2" xfId="0" applyNumberFormat="1" applyBorder="1" applyAlignment="1">
      <alignment horizontal="left" wrapText="1"/>
    </xf>
    <xf numFmtId="3" fontId="0" fillId="0" borderId="4" xfId="0" applyNumberFormat="1" applyBorder="1" applyAlignment="1">
      <alignment horizontal="left" wrapText="1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0"/>
  <sheetViews>
    <sheetView tabSelected="1" workbookViewId="0">
      <selection activeCell="F72" sqref="F72"/>
    </sheetView>
  </sheetViews>
  <sheetFormatPr defaultRowHeight="14.4" x14ac:dyDescent="0.3"/>
  <cols>
    <col min="1" max="1" width="4.44140625" style="1" customWidth="1"/>
    <col min="2" max="2" width="15.6640625" style="1" bestFit="1" customWidth="1"/>
    <col min="3" max="3" width="37" customWidth="1"/>
    <col min="4" max="4" width="7.33203125" style="1" customWidth="1"/>
    <col min="5" max="6" width="12.44140625" customWidth="1"/>
  </cols>
  <sheetData>
    <row r="2" spans="1:6" x14ac:dyDescent="0.3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/>
    </row>
    <row r="3" spans="1:6" ht="28.8" x14ac:dyDescent="0.3">
      <c r="A3" s="27"/>
      <c r="B3" s="27"/>
      <c r="C3" s="27"/>
      <c r="D3" s="27"/>
      <c r="E3" s="2" t="s">
        <v>5</v>
      </c>
      <c r="F3" s="2" t="s">
        <v>6</v>
      </c>
    </row>
    <row r="4" spans="1:6" x14ac:dyDescent="0.3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</row>
    <row r="5" spans="1:6" ht="46.5" customHeight="1" x14ac:dyDescent="0.3">
      <c r="A5" s="3"/>
      <c r="B5" s="3"/>
      <c r="C5" s="10" t="s">
        <v>7</v>
      </c>
      <c r="D5" s="6" t="s">
        <v>46</v>
      </c>
      <c r="E5" s="26">
        <f>E6+E11+E16+E24+E28+E33+E37+E43</f>
        <v>35722937</v>
      </c>
      <c r="F5" s="26">
        <f>F6+F11+F24+F28+F33+F37+F43</f>
        <v>17357457</v>
      </c>
    </row>
    <row r="6" spans="1:6" x14ac:dyDescent="0.3">
      <c r="A6" s="3"/>
      <c r="B6" s="3"/>
      <c r="C6" s="11" t="s">
        <v>8</v>
      </c>
      <c r="D6" s="6" t="s">
        <v>26</v>
      </c>
      <c r="E6" s="26">
        <f>E7+E8+E9+E10</f>
        <v>11969588</v>
      </c>
      <c r="F6" s="26">
        <f>F7+F8+F9+F10</f>
        <v>11606281</v>
      </c>
    </row>
    <row r="7" spans="1:6" x14ac:dyDescent="0.3">
      <c r="A7" s="3">
        <v>1</v>
      </c>
      <c r="B7" s="3">
        <v>401</v>
      </c>
      <c r="C7" s="5" t="s">
        <v>9</v>
      </c>
      <c r="D7" s="6" t="s">
        <v>27</v>
      </c>
      <c r="E7" s="26">
        <v>7510020</v>
      </c>
      <c r="F7" s="26">
        <v>7921557</v>
      </c>
    </row>
    <row r="8" spans="1:6" x14ac:dyDescent="0.3">
      <c r="A8" s="3">
        <v>2</v>
      </c>
      <c r="B8" s="3">
        <v>402</v>
      </c>
      <c r="C8" s="5" t="s">
        <v>10</v>
      </c>
      <c r="D8" s="6" t="s">
        <v>28</v>
      </c>
      <c r="E8" s="26">
        <v>2744447</v>
      </c>
      <c r="F8" s="26">
        <v>3044219</v>
      </c>
    </row>
    <row r="9" spans="1:6" x14ac:dyDescent="0.3">
      <c r="A9" s="3">
        <v>3</v>
      </c>
      <c r="B9" s="3">
        <v>403</v>
      </c>
      <c r="C9" s="5" t="s">
        <v>11</v>
      </c>
      <c r="D9" s="6" t="s">
        <v>29</v>
      </c>
      <c r="E9" s="26"/>
      <c r="F9" s="26"/>
    </row>
    <row r="10" spans="1:6" x14ac:dyDescent="0.3">
      <c r="A10" s="3">
        <v>4</v>
      </c>
      <c r="B10" s="3">
        <v>404</v>
      </c>
      <c r="C10" s="5" t="s">
        <v>12</v>
      </c>
      <c r="D10" s="6" t="s">
        <v>30</v>
      </c>
      <c r="E10" s="26">
        <v>1715121</v>
      </c>
      <c r="F10" s="26">
        <v>640505</v>
      </c>
    </row>
    <row r="11" spans="1:6" ht="28.8" x14ac:dyDescent="0.3">
      <c r="A11" s="3"/>
      <c r="B11" s="3"/>
      <c r="C11" s="10" t="s">
        <v>13</v>
      </c>
      <c r="D11" s="6" t="s">
        <v>31</v>
      </c>
      <c r="E11" s="26">
        <f>E12+E13+E14+E15</f>
        <v>17000</v>
      </c>
      <c r="F11" s="26">
        <f>F12+F13+F14+F15</f>
        <v>0</v>
      </c>
    </row>
    <row r="12" spans="1:6" ht="28.8" x14ac:dyDescent="0.3">
      <c r="A12" s="3">
        <v>5</v>
      </c>
      <c r="B12" s="3">
        <v>411</v>
      </c>
      <c r="C12" s="4" t="s">
        <v>14</v>
      </c>
      <c r="D12" s="6" t="s">
        <v>32</v>
      </c>
      <c r="E12" s="26"/>
      <c r="F12" s="26"/>
    </row>
    <row r="13" spans="1:6" ht="28.8" x14ac:dyDescent="0.3">
      <c r="A13" s="3">
        <v>6</v>
      </c>
      <c r="B13" s="3">
        <v>412</v>
      </c>
      <c r="C13" s="4" t="s">
        <v>15</v>
      </c>
      <c r="D13" s="6" t="s">
        <v>33</v>
      </c>
      <c r="E13" s="26"/>
      <c r="F13" s="26"/>
    </row>
    <row r="14" spans="1:6" x14ac:dyDescent="0.3">
      <c r="A14" s="3">
        <v>7</v>
      </c>
      <c r="B14" s="3">
        <v>413</v>
      </c>
      <c r="C14" s="4" t="s">
        <v>16</v>
      </c>
      <c r="D14" s="6" t="s">
        <v>34</v>
      </c>
      <c r="E14" s="26">
        <v>17000</v>
      </c>
      <c r="F14" s="26"/>
    </row>
    <row r="15" spans="1:6" x14ac:dyDescent="0.3">
      <c r="A15" s="3">
        <v>8</v>
      </c>
      <c r="B15" s="3">
        <v>414</v>
      </c>
      <c r="C15" s="4" t="s">
        <v>17</v>
      </c>
      <c r="D15" s="6" t="s">
        <v>35</v>
      </c>
      <c r="E15" s="26"/>
      <c r="F15" s="26"/>
    </row>
    <row r="16" spans="1:6" x14ac:dyDescent="0.3">
      <c r="A16" s="3"/>
      <c r="B16" s="3"/>
      <c r="C16" s="10" t="s">
        <v>18</v>
      </c>
      <c r="D16" s="6" t="s">
        <v>36</v>
      </c>
      <c r="E16" s="26">
        <f>E17+E18+E19+E20+E21+E22+E23</f>
        <v>16748905</v>
      </c>
      <c r="F16" s="26">
        <f>F17+F18+F19+F20+F21+F22+F23</f>
        <v>7834252</v>
      </c>
    </row>
    <row r="17" spans="1:6" x14ac:dyDescent="0.3">
      <c r="A17" s="3">
        <v>9</v>
      </c>
      <c r="B17" s="3">
        <v>420</v>
      </c>
      <c r="C17" s="4" t="s">
        <v>19</v>
      </c>
      <c r="D17" s="6" t="s">
        <v>37</v>
      </c>
      <c r="E17" s="26">
        <v>256184</v>
      </c>
      <c r="F17" s="26">
        <v>71926</v>
      </c>
    </row>
    <row r="18" spans="1:6" ht="45" customHeight="1" x14ac:dyDescent="0.3">
      <c r="A18" s="3">
        <v>10</v>
      </c>
      <c r="B18" s="3">
        <v>421</v>
      </c>
      <c r="C18" s="4" t="s">
        <v>20</v>
      </c>
      <c r="D18" s="6" t="s">
        <v>38</v>
      </c>
      <c r="E18" s="26">
        <v>4814507</v>
      </c>
      <c r="F18" s="26">
        <v>2504416</v>
      </c>
    </row>
    <row r="19" spans="1:6" x14ac:dyDescent="0.3">
      <c r="A19" s="3">
        <v>11</v>
      </c>
      <c r="B19" s="3">
        <v>423</v>
      </c>
      <c r="C19" s="4" t="s">
        <v>21</v>
      </c>
      <c r="D19" s="6" t="s">
        <v>39</v>
      </c>
      <c r="E19" s="26">
        <v>1311252</v>
      </c>
      <c r="F19" s="26">
        <v>977231</v>
      </c>
    </row>
    <row r="20" spans="1:6" x14ac:dyDescent="0.3">
      <c r="A20" s="3">
        <v>12</v>
      </c>
      <c r="B20" s="3">
        <v>424</v>
      </c>
      <c r="C20" s="4" t="s">
        <v>22</v>
      </c>
      <c r="D20" s="6" t="s">
        <v>40</v>
      </c>
      <c r="E20" s="26">
        <v>1249929</v>
      </c>
      <c r="F20" s="26">
        <v>848150</v>
      </c>
    </row>
    <row r="21" spans="1:6" x14ac:dyDescent="0.3">
      <c r="A21" s="3">
        <v>13</v>
      </c>
      <c r="B21" s="3">
        <v>425</v>
      </c>
      <c r="C21" s="4" t="s">
        <v>23</v>
      </c>
      <c r="D21" s="6" t="s">
        <v>41</v>
      </c>
      <c r="E21" s="26">
        <v>2967846</v>
      </c>
      <c r="F21" s="26">
        <v>1063080</v>
      </c>
    </row>
    <row r="22" spans="1:6" x14ac:dyDescent="0.3">
      <c r="A22" s="3">
        <v>14</v>
      </c>
      <c r="B22" s="3">
        <v>426</v>
      </c>
      <c r="C22" s="4" t="s">
        <v>24</v>
      </c>
      <c r="D22" s="6" t="s">
        <v>42</v>
      </c>
      <c r="E22" s="26">
        <v>1831410</v>
      </c>
      <c r="F22" s="26">
        <v>451886</v>
      </c>
    </row>
    <row r="23" spans="1:6" x14ac:dyDescent="0.3">
      <c r="A23" s="3">
        <v>15</v>
      </c>
      <c r="B23" s="3">
        <v>427</v>
      </c>
      <c r="C23" s="4" t="s">
        <v>25</v>
      </c>
      <c r="D23" s="6" t="s">
        <v>43</v>
      </c>
      <c r="E23" s="26">
        <v>4317777</v>
      </c>
      <c r="F23" s="26">
        <v>1917563</v>
      </c>
    </row>
    <row r="24" spans="1:6" ht="28.8" x14ac:dyDescent="0.3">
      <c r="A24" s="3"/>
      <c r="B24" s="3"/>
      <c r="C24" s="10" t="s">
        <v>67</v>
      </c>
      <c r="D24" s="6" t="s">
        <v>44</v>
      </c>
      <c r="E24" s="26">
        <f>E25+E26+E27</f>
        <v>0</v>
      </c>
      <c r="F24" s="26">
        <f>F25+F26+F27</f>
        <v>0</v>
      </c>
    </row>
    <row r="25" spans="1:6" x14ac:dyDescent="0.3">
      <c r="A25" s="3">
        <v>16</v>
      </c>
      <c r="B25" s="3">
        <v>431</v>
      </c>
      <c r="C25" s="5" t="s">
        <v>68</v>
      </c>
      <c r="D25" s="6" t="s">
        <v>45</v>
      </c>
      <c r="E25" s="26"/>
      <c r="F25" s="26"/>
    </row>
    <row r="26" spans="1:6" x14ac:dyDescent="0.3">
      <c r="A26" s="3">
        <v>17</v>
      </c>
      <c r="B26" s="3">
        <v>432</v>
      </c>
      <c r="C26" s="5" t="s">
        <v>69</v>
      </c>
      <c r="D26" s="6" t="s">
        <v>47</v>
      </c>
      <c r="E26" s="26"/>
      <c r="F26" s="26"/>
    </row>
    <row r="27" spans="1:6" ht="28.8" x14ac:dyDescent="0.3">
      <c r="A27" s="3">
        <v>18</v>
      </c>
      <c r="B27" s="3">
        <v>433</v>
      </c>
      <c r="C27" s="4" t="s">
        <v>70</v>
      </c>
      <c r="D27" s="6" t="s">
        <v>48</v>
      </c>
      <c r="E27" s="26"/>
      <c r="F27" s="26"/>
    </row>
    <row r="28" spans="1:6" ht="28.8" x14ac:dyDescent="0.3">
      <c r="A28" s="3"/>
      <c r="B28" s="3"/>
      <c r="C28" s="10" t="s">
        <v>71</v>
      </c>
      <c r="D28" s="6" t="s">
        <v>49</v>
      </c>
      <c r="E28" s="26">
        <f>E29+E30+E31+E32</f>
        <v>0</v>
      </c>
      <c r="F28" s="26">
        <f>F29+F30+F31+F32</f>
        <v>0</v>
      </c>
    </row>
    <row r="29" spans="1:6" x14ac:dyDescent="0.3">
      <c r="A29" s="3">
        <v>19</v>
      </c>
      <c r="B29" s="3">
        <v>441</v>
      </c>
      <c r="C29" s="4" t="s">
        <v>72</v>
      </c>
      <c r="D29" s="6" t="s">
        <v>50</v>
      </c>
      <c r="E29" s="26"/>
      <c r="F29" s="26"/>
    </row>
    <row r="30" spans="1:6" x14ac:dyDescent="0.3">
      <c r="A30" s="3">
        <v>20</v>
      </c>
      <c r="B30" s="3">
        <v>442</v>
      </c>
      <c r="C30" s="4" t="s">
        <v>73</v>
      </c>
      <c r="D30" s="6" t="s">
        <v>51</v>
      </c>
      <c r="E30" s="26"/>
      <c r="F30" s="26"/>
    </row>
    <row r="31" spans="1:6" x14ac:dyDescent="0.3">
      <c r="A31" s="3">
        <v>21</v>
      </c>
      <c r="B31" s="3">
        <v>443</v>
      </c>
      <c r="C31" s="4" t="s">
        <v>74</v>
      </c>
      <c r="D31" s="6" t="s">
        <v>52</v>
      </c>
      <c r="E31" s="26"/>
      <c r="F31" s="26"/>
    </row>
    <row r="32" spans="1:6" ht="28.8" x14ac:dyDescent="0.3">
      <c r="A32" s="3">
        <v>22</v>
      </c>
      <c r="B32" s="3">
        <v>444</v>
      </c>
      <c r="C32" s="4" t="s">
        <v>75</v>
      </c>
      <c r="D32" s="6" t="s">
        <v>53</v>
      </c>
      <c r="E32" s="26"/>
      <c r="F32" s="26"/>
    </row>
    <row r="33" spans="1:6" x14ac:dyDescent="0.3">
      <c r="A33" s="3"/>
      <c r="B33" s="3"/>
      <c r="C33" s="10" t="s">
        <v>76</v>
      </c>
      <c r="D33" s="6" t="s">
        <v>54</v>
      </c>
      <c r="E33" s="26">
        <f>E34+E35+E36</f>
        <v>28374</v>
      </c>
      <c r="F33" s="26">
        <f>F34+F35+F36</f>
        <v>0</v>
      </c>
    </row>
    <row r="34" spans="1:6" x14ac:dyDescent="0.3">
      <c r="A34" s="3">
        <v>23</v>
      </c>
      <c r="B34" s="3">
        <v>451</v>
      </c>
      <c r="C34" s="4" t="s">
        <v>77</v>
      </c>
      <c r="D34" s="6" t="s">
        <v>55</v>
      </c>
      <c r="E34" s="26"/>
      <c r="F34" s="26"/>
    </row>
    <row r="35" spans="1:6" ht="28.8" x14ac:dyDescent="0.3">
      <c r="A35" s="3">
        <v>24</v>
      </c>
      <c r="B35" s="3">
        <v>452</v>
      </c>
      <c r="C35" s="4" t="s">
        <v>78</v>
      </c>
      <c r="D35" s="6" t="s">
        <v>56</v>
      </c>
      <c r="E35" s="26">
        <v>28374</v>
      </c>
      <c r="F35" s="26"/>
    </row>
    <row r="36" spans="1:6" ht="28.8" x14ac:dyDescent="0.3">
      <c r="A36" s="3">
        <v>25</v>
      </c>
      <c r="B36" s="3">
        <v>453</v>
      </c>
      <c r="C36" s="4" t="s">
        <v>79</v>
      </c>
      <c r="D36" s="6" t="s">
        <v>57</v>
      </c>
      <c r="E36" s="26"/>
      <c r="F36" s="26"/>
    </row>
    <row r="37" spans="1:6" ht="28.8" x14ac:dyDescent="0.3">
      <c r="A37" s="3"/>
      <c r="B37" s="3"/>
      <c r="C37" s="10" t="s">
        <v>80</v>
      </c>
      <c r="D37" s="6" t="s">
        <v>58</v>
      </c>
      <c r="E37" s="26">
        <f>E38+E39+E40+E41+E42</f>
        <v>6810541</v>
      </c>
      <c r="F37" s="26">
        <f>F38+F39+F40+F41+F42</f>
        <v>5727176</v>
      </c>
    </row>
    <row r="38" spans="1:6" x14ac:dyDescent="0.3">
      <c r="A38" s="3">
        <v>26</v>
      </c>
      <c r="B38" s="3">
        <v>461</v>
      </c>
      <c r="C38" s="4" t="s">
        <v>81</v>
      </c>
      <c r="D38" s="6" t="s">
        <v>59</v>
      </c>
      <c r="E38" s="26"/>
      <c r="F38" s="26"/>
    </row>
    <row r="39" spans="1:6" x14ac:dyDescent="0.3">
      <c r="A39" s="3">
        <v>27</v>
      </c>
      <c r="B39" s="3">
        <v>462</v>
      </c>
      <c r="C39" s="4" t="s">
        <v>82</v>
      </c>
      <c r="D39" s="6" t="s">
        <v>60</v>
      </c>
      <c r="E39" s="26"/>
      <c r="F39" s="26"/>
    </row>
    <row r="40" spans="1:6" x14ac:dyDescent="0.3">
      <c r="A40" s="3">
        <v>28</v>
      </c>
      <c r="B40" s="3">
        <v>463</v>
      </c>
      <c r="C40" s="4" t="s">
        <v>83</v>
      </c>
      <c r="D40" s="6" t="s">
        <v>61</v>
      </c>
      <c r="E40" s="26">
        <v>245000</v>
      </c>
      <c r="F40" s="26">
        <f>Релации!C35</f>
        <v>0</v>
      </c>
    </row>
    <row r="41" spans="1:6" x14ac:dyDescent="0.3">
      <c r="A41" s="3">
        <v>29</v>
      </c>
      <c r="B41" s="3">
        <v>464</v>
      </c>
      <c r="C41" s="4" t="s">
        <v>84</v>
      </c>
      <c r="D41" s="6" t="s">
        <v>62</v>
      </c>
      <c r="E41" s="26">
        <v>6504487</v>
      </c>
      <c r="F41" s="26">
        <v>5727176</v>
      </c>
    </row>
    <row r="42" spans="1:6" x14ac:dyDescent="0.3">
      <c r="A42" s="3">
        <v>30</v>
      </c>
      <c r="B42" s="3">
        <v>465</v>
      </c>
      <c r="C42" s="4" t="s">
        <v>85</v>
      </c>
      <c r="D42" s="6" t="s">
        <v>63</v>
      </c>
      <c r="E42" s="26">
        <v>61054</v>
      </c>
      <c r="F42" s="26">
        <f>Релации!C37</f>
        <v>0</v>
      </c>
    </row>
    <row r="43" spans="1:6" ht="28.8" x14ac:dyDescent="0.3">
      <c r="A43" s="3"/>
      <c r="B43" s="3"/>
      <c r="C43" s="10" t="s">
        <v>86</v>
      </c>
      <c r="D43" s="6" t="s">
        <v>64</v>
      </c>
      <c r="E43" s="26">
        <f>E44+E45+E46+E47</f>
        <v>148529</v>
      </c>
      <c r="F43" s="26">
        <f>F44+F45+F46+F47</f>
        <v>24000</v>
      </c>
    </row>
    <row r="44" spans="1:6" x14ac:dyDescent="0.3">
      <c r="A44" s="3">
        <v>31</v>
      </c>
      <c r="B44" s="3">
        <v>471</v>
      </c>
      <c r="C44" s="4" t="s">
        <v>87</v>
      </c>
      <c r="D44" s="6" t="s">
        <v>65</v>
      </c>
      <c r="E44" s="26">
        <v>148529</v>
      </c>
      <c r="F44" s="26">
        <v>24000</v>
      </c>
    </row>
    <row r="45" spans="1:6" ht="28.8" x14ac:dyDescent="0.3">
      <c r="A45" s="3">
        <v>32</v>
      </c>
      <c r="B45" s="3">
        <v>472</v>
      </c>
      <c r="C45" s="4" t="s">
        <v>90</v>
      </c>
      <c r="D45" s="6" t="s">
        <v>66</v>
      </c>
      <c r="E45" s="26"/>
      <c r="F45" s="26"/>
    </row>
    <row r="46" spans="1:6" ht="28.8" x14ac:dyDescent="0.3">
      <c r="A46" s="3">
        <v>33</v>
      </c>
      <c r="B46" s="3">
        <v>473</v>
      </c>
      <c r="C46" s="4" t="s">
        <v>88</v>
      </c>
      <c r="D46" s="6" t="s">
        <v>91</v>
      </c>
      <c r="E46" s="26"/>
      <c r="F46" s="26"/>
    </row>
    <row r="47" spans="1:6" ht="28.8" x14ac:dyDescent="0.3">
      <c r="A47" s="3">
        <v>34</v>
      </c>
      <c r="B47" s="3">
        <v>474</v>
      </c>
      <c r="C47" s="4" t="s">
        <v>89</v>
      </c>
      <c r="D47" s="6" t="s">
        <v>92</v>
      </c>
      <c r="E47" s="26"/>
      <c r="F47" s="26"/>
    </row>
    <row r="48" spans="1:6" x14ac:dyDescent="0.3">
      <c r="A48" s="3"/>
      <c r="B48" s="3"/>
      <c r="C48" s="10" t="s">
        <v>103</v>
      </c>
      <c r="D48" s="6" t="s">
        <v>93</v>
      </c>
      <c r="E48" s="26">
        <f>E49+E50+E51+E52+E53+E54+E55+E56+E57+E58</f>
        <v>24929681</v>
      </c>
      <c r="F48" s="26">
        <f>F49+F50+F51+F52+F53+F54+F55+F56+F57+F58</f>
        <v>1160365</v>
      </c>
    </row>
    <row r="49" spans="1:6" x14ac:dyDescent="0.3">
      <c r="A49" s="3">
        <v>35</v>
      </c>
      <c r="B49" s="3">
        <v>480</v>
      </c>
      <c r="C49" s="4" t="s">
        <v>104</v>
      </c>
      <c r="D49" s="6" t="s">
        <v>94</v>
      </c>
      <c r="E49" s="26">
        <v>316427</v>
      </c>
      <c r="F49" s="26">
        <f>Релации!C39</f>
        <v>0</v>
      </c>
    </row>
    <row r="50" spans="1:6" x14ac:dyDescent="0.3">
      <c r="A50" s="3">
        <v>36</v>
      </c>
      <c r="B50" s="3">
        <v>481</v>
      </c>
      <c r="C50" s="4" t="s">
        <v>105</v>
      </c>
      <c r="D50" s="6" t="s">
        <v>95</v>
      </c>
      <c r="E50" s="26"/>
      <c r="F50" s="26"/>
    </row>
    <row r="51" spans="1:6" x14ac:dyDescent="0.3">
      <c r="A51" s="3">
        <v>37</v>
      </c>
      <c r="B51" s="3">
        <v>482</v>
      </c>
      <c r="C51" s="4" t="s">
        <v>106</v>
      </c>
      <c r="D51" s="6" t="s">
        <v>96</v>
      </c>
      <c r="E51" s="26">
        <v>22651883</v>
      </c>
      <c r="F51" s="26">
        <v>335133</v>
      </c>
    </row>
    <row r="52" spans="1:6" x14ac:dyDescent="0.3">
      <c r="A52" s="3">
        <v>38</v>
      </c>
      <c r="B52" s="3">
        <v>483</v>
      </c>
      <c r="C52" s="4" t="s">
        <v>107</v>
      </c>
      <c r="D52" s="6" t="s">
        <v>97</v>
      </c>
      <c r="E52" s="26"/>
      <c r="F52" s="26"/>
    </row>
    <row r="53" spans="1:6" x14ac:dyDescent="0.3">
      <c r="A53" s="3">
        <v>39</v>
      </c>
      <c r="B53" s="3">
        <v>484</v>
      </c>
      <c r="C53" s="4" t="s">
        <v>108</v>
      </c>
      <c r="D53" s="6" t="s">
        <v>98</v>
      </c>
      <c r="E53" s="26"/>
      <c r="F53" s="26"/>
    </row>
    <row r="54" spans="1:6" x14ac:dyDescent="0.3">
      <c r="A54" s="3">
        <v>40</v>
      </c>
      <c r="B54" s="3">
        <v>485</v>
      </c>
      <c r="C54" s="4" t="s">
        <v>109</v>
      </c>
      <c r="D54" s="6" t="s">
        <v>99</v>
      </c>
      <c r="E54" s="26">
        <v>1080524</v>
      </c>
      <c r="F54" s="26">
        <v>27050</v>
      </c>
    </row>
    <row r="55" spans="1:6" x14ac:dyDescent="0.3">
      <c r="A55" s="3">
        <v>41</v>
      </c>
      <c r="B55" s="3">
        <v>486</v>
      </c>
      <c r="C55" s="4" t="s">
        <v>110</v>
      </c>
      <c r="D55" s="6" t="s">
        <v>100</v>
      </c>
      <c r="E55" s="26">
        <v>880847</v>
      </c>
      <c r="F55" s="26">
        <v>798182</v>
      </c>
    </row>
    <row r="56" spans="1:6" ht="28.8" x14ac:dyDescent="0.3">
      <c r="A56" s="3">
        <v>42</v>
      </c>
      <c r="B56" s="3">
        <v>487</v>
      </c>
      <c r="C56" s="4" t="s">
        <v>111</v>
      </c>
      <c r="D56" s="6" t="s">
        <v>101</v>
      </c>
      <c r="E56" s="26"/>
      <c r="F56" s="26"/>
    </row>
    <row r="57" spans="1:6" x14ac:dyDescent="0.3">
      <c r="A57" s="3">
        <v>43</v>
      </c>
      <c r="B57" s="3">
        <v>488</v>
      </c>
      <c r="C57" s="4" t="s">
        <v>112</v>
      </c>
      <c r="D57" s="6" t="s">
        <v>102</v>
      </c>
      <c r="E57" s="26"/>
      <c r="F57" s="26"/>
    </row>
    <row r="58" spans="1:6" ht="28.8" x14ac:dyDescent="0.3">
      <c r="A58" s="3">
        <v>44</v>
      </c>
      <c r="B58" s="3">
        <v>489</v>
      </c>
      <c r="C58" s="4" t="s">
        <v>113</v>
      </c>
      <c r="D58" s="6" t="s">
        <v>126</v>
      </c>
      <c r="E58" s="26"/>
      <c r="F58" s="26"/>
    </row>
    <row r="59" spans="1:6" x14ac:dyDescent="0.3">
      <c r="A59" s="3"/>
      <c r="B59" s="3"/>
      <c r="C59" s="10" t="s">
        <v>114</v>
      </c>
      <c r="D59" s="6" t="s">
        <v>127</v>
      </c>
      <c r="E59" s="26">
        <f>E60+E61+E62</f>
        <v>0</v>
      </c>
      <c r="F59" s="26">
        <f>F60+F61+F62</f>
        <v>1421026</v>
      </c>
    </row>
    <row r="60" spans="1:6" ht="28.8" x14ac:dyDescent="0.3">
      <c r="A60" s="3">
        <v>45</v>
      </c>
      <c r="B60" s="3">
        <v>491</v>
      </c>
      <c r="C60" s="4" t="s">
        <v>115</v>
      </c>
      <c r="D60" s="6" t="s">
        <v>128</v>
      </c>
      <c r="E60" s="26"/>
      <c r="F60" s="26"/>
    </row>
    <row r="61" spans="1:6" ht="28.8" x14ac:dyDescent="0.3">
      <c r="A61" s="3">
        <v>46</v>
      </c>
      <c r="B61" s="3">
        <v>492</v>
      </c>
      <c r="C61" s="4" t="s">
        <v>116</v>
      </c>
      <c r="D61" s="6" t="s">
        <v>129</v>
      </c>
      <c r="E61" s="26"/>
      <c r="F61" s="26"/>
    </row>
    <row r="62" spans="1:6" ht="28.8" x14ac:dyDescent="0.3">
      <c r="A62" s="3">
        <v>47</v>
      </c>
      <c r="B62" s="3">
        <v>493</v>
      </c>
      <c r="C62" s="4" t="s">
        <v>117</v>
      </c>
      <c r="D62" s="6" t="s">
        <v>130</v>
      </c>
      <c r="E62" s="26"/>
      <c r="F62" s="26">
        <v>1421026</v>
      </c>
    </row>
    <row r="63" spans="1:6" x14ac:dyDescent="0.3">
      <c r="A63" s="3"/>
      <c r="B63" s="3"/>
      <c r="C63" s="10" t="s">
        <v>118</v>
      </c>
      <c r="D63" s="6" t="s">
        <v>131</v>
      </c>
      <c r="E63" s="26">
        <f>E5+E48+E59</f>
        <v>60652618</v>
      </c>
      <c r="F63" s="26">
        <f>F5+F48+F59</f>
        <v>19938848</v>
      </c>
    </row>
    <row r="64" spans="1:6" ht="43.2" x14ac:dyDescent="0.3">
      <c r="A64" s="3"/>
      <c r="B64" s="3"/>
      <c r="C64" s="10" t="s">
        <v>119</v>
      </c>
      <c r="D64" s="6" t="s">
        <v>132</v>
      </c>
      <c r="E64" s="26">
        <f>E107-E63</f>
        <v>0</v>
      </c>
      <c r="F64" s="26">
        <f>F107-F63</f>
        <v>7834252</v>
      </c>
    </row>
    <row r="65" spans="1:6" ht="64.5" customHeight="1" x14ac:dyDescent="0.3">
      <c r="A65" s="3">
        <v>48</v>
      </c>
      <c r="B65" s="8">
        <v>811812813</v>
      </c>
      <c r="C65" s="10" t="s">
        <v>120</v>
      </c>
      <c r="D65" s="6" t="s">
        <v>133</v>
      </c>
      <c r="E65" s="26"/>
      <c r="F65" s="26"/>
    </row>
    <row r="66" spans="1:6" ht="28.8" x14ac:dyDescent="0.3">
      <c r="A66" s="3"/>
      <c r="B66" s="3"/>
      <c r="C66" s="10" t="s">
        <v>121</v>
      </c>
      <c r="D66" s="6" t="s">
        <v>134</v>
      </c>
      <c r="E66" s="26">
        <f>E64-E65</f>
        <v>0</v>
      </c>
      <c r="F66" s="26">
        <f>F64-F65</f>
        <v>7834252</v>
      </c>
    </row>
    <row r="67" spans="1:6" ht="43.2" x14ac:dyDescent="0.3">
      <c r="A67" s="3"/>
      <c r="B67" s="3"/>
      <c r="C67" s="10" t="s">
        <v>122</v>
      </c>
      <c r="D67" s="6" t="s">
        <v>135</v>
      </c>
      <c r="E67" s="26">
        <f>E68+E69+E70</f>
        <v>0</v>
      </c>
      <c r="F67" s="26">
        <f>F68+F69+F70</f>
        <v>0</v>
      </c>
    </row>
    <row r="68" spans="1:6" x14ac:dyDescent="0.3">
      <c r="A68" s="3">
        <v>49</v>
      </c>
      <c r="B68" s="3">
        <v>830</v>
      </c>
      <c r="C68" s="4" t="s">
        <v>123</v>
      </c>
      <c r="D68" s="6" t="s">
        <v>136</v>
      </c>
      <c r="E68" s="26"/>
      <c r="F68" s="26"/>
    </row>
    <row r="69" spans="1:6" x14ac:dyDescent="0.3">
      <c r="A69" s="3">
        <v>50</v>
      </c>
      <c r="B69" s="3">
        <v>831</v>
      </c>
      <c r="C69" s="4" t="s">
        <v>124</v>
      </c>
      <c r="D69" s="6" t="s">
        <v>137</v>
      </c>
      <c r="E69" s="26"/>
      <c r="F69" s="26"/>
    </row>
    <row r="70" spans="1:6" x14ac:dyDescent="0.3">
      <c r="A70" s="3">
        <v>51</v>
      </c>
      <c r="B70" s="3">
        <v>833</v>
      </c>
      <c r="C70" s="4" t="s">
        <v>125</v>
      </c>
      <c r="D70" s="6" t="s">
        <v>138</v>
      </c>
      <c r="E70" s="26"/>
      <c r="F70" s="26"/>
    </row>
    <row r="71" spans="1:6" ht="28.8" x14ac:dyDescent="0.3">
      <c r="A71" s="3"/>
      <c r="B71" s="3"/>
      <c r="C71" s="12" t="s">
        <v>139</v>
      </c>
      <c r="D71" s="6" t="s">
        <v>160</v>
      </c>
      <c r="E71" s="26">
        <f>E63+E64</f>
        <v>60652618</v>
      </c>
      <c r="F71" s="26">
        <f>F63+F64</f>
        <v>27773100</v>
      </c>
    </row>
    <row r="72" spans="1:6" ht="28.8" x14ac:dyDescent="0.3">
      <c r="A72" s="3"/>
      <c r="B72" s="3"/>
      <c r="C72" s="12" t="s">
        <v>140</v>
      </c>
      <c r="D72" s="6" t="s">
        <v>161</v>
      </c>
      <c r="E72" s="26">
        <f>E73+E74+E75+E76+E77+E78+E79+E80</f>
        <v>0</v>
      </c>
      <c r="F72" s="26">
        <f>F73+F74+F75+F76+F77+F78+F79+F80</f>
        <v>0</v>
      </c>
    </row>
    <row r="73" spans="1:6" ht="28.8" x14ac:dyDescent="0.3">
      <c r="A73" s="3">
        <v>52</v>
      </c>
      <c r="B73" s="3">
        <v>711</v>
      </c>
      <c r="C73" s="9" t="s">
        <v>141</v>
      </c>
      <c r="D73" s="6" t="s">
        <v>162</v>
      </c>
      <c r="E73" s="26">
        <f>Релации!B43</f>
        <v>0</v>
      </c>
      <c r="F73" s="26">
        <f>Релации!C43</f>
        <v>0</v>
      </c>
    </row>
    <row r="74" spans="1:6" x14ac:dyDescent="0.3">
      <c r="A74" s="3">
        <v>53</v>
      </c>
      <c r="B74" s="3">
        <v>712</v>
      </c>
      <c r="C74" s="9" t="s">
        <v>10</v>
      </c>
      <c r="D74" s="6" t="s">
        <v>163</v>
      </c>
      <c r="E74" s="26"/>
      <c r="F74" s="26"/>
    </row>
    <row r="75" spans="1:6" x14ac:dyDescent="0.3">
      <c r="A75" s="3">
        <v>54</v>
      </c>
      <c r="B75" s="3">
        <v>713</v>
      </c>
      <c r="C75" s="9" t="s">
        <v>142</v>
      </c>
      <c r="D75" s="6" t="s">
        <v>164</v>
      </c>
      <c r="E75" s="26">
        <f>Релации!B44</f>
        <v>0</v>
      </c>
      <c r="F75" s="26">
        <f>Релации!C44</f>
        <v>0</v>
      </c>
    </row>
    <row r="76" spans="1:6" x14ac:dyDescent="0.3">
      <c r="A76" s="3">
        <v>55</v>
      </c>
      <c r="B76" s="3">
        <v>714</v>
      </c>
      <c r="C76" s="9" t="s">
        <v>143</v>
      </c>
      <c r="D76" s="6" t="s">
        <v>165</v>
      </c>
      <c r="E76" s="26"/>
      <c r="F76" s="26"/>
    </row>
    <row r="77" spans="1:6" ht="28.8" x14ac:dyDescent="0.3">
      <c r="A77" s="3">
        <v>56</v>
      </c>
      <c r="B77" s="3">
        <v>715</v>
      </c>
      <c r="C77" s="9" t="s">
        <v>144</v>
      </c>
      <c r="D77" s="6" t="s">
        <v>166</v>
      </c>
      <c r="E77" s="26"/>
      <c r="F77" s="26"/>
    </row>
    <row r="78" spans="1:6" x14ac:dyDescent="0.3">
      <c r="A78" s="3">
        <v>57</v>
      </c>
      <c r="B78" s="3">
        <v>716</v>
      </c>
      <c r="C78" s="9" t="s">
        <v>145</v>
      </c>
      <c r="D78" s="6" t="s">
        <v>167</v>
      </c>
      <c r="E78" s="26"/>
      <c r="F78" s="26"/>
    </row>
    <row r="79" spans="1:6" x14ac:dyDescent="0.3">
      <c r="A79" s="3">
        <v>58</v>
      </c>
      <c r="B79" s="3">
        <v>717</v>
      </c>
      <c r="C79" s="9" t="s">
        <v>146</v>
      </c>
      <c r="D79" s="6" t="s">
        <v>168</v>
      </c>
      <c r="E79" s="26">
        <f>Релации!B45</f>
        <v>0</v>
      </c>
      <c r="F79" s="26">
        <f>Релации!C45</f>
        <v>0</v>
      </c>
    </row>
    <row r="80" spans="1:6" ht="28.8" x14ac:dyDescent="0.3">
      <c r="A80" s="3">
        <v>59</v>
      </c>
      <c r="B80" s="3">
        <v>718</v>
      </c>
      <c r="C80" s="9" t="s">
        <v>147</v>
      </c>
      <c r="D80" s="6" t="s">
        <v>169</v>
      </c>
      <c r="E80" s="26">
        <f>Релации!B46</f>
        <v>0</v>
      </c>
      <c r="F80" s="26">
        <f>Релации!C46</f>
        <v>0</v>
      </c>
    </row>
    <row r="81" spans="1:6" x14ac:dyDescent="0.3">
      <c r="A81" s="3"/>
      <c r="B81" s="3"/>
      <c r="C81" s="12" t="s">
        <v>148</v>
      </c>
      <c r="D81" s="6" t="s">
        <v>170</v>
      </c>
      <c r="E81" s="26">
        <f>E82+E83+E84+E85+E86</f>
        <v>0</v>
      </c>
      <c r="F81" s="26">
        <f>F82+F83+F84+F85+F86</f>
        <v>0</v>
      </c>
    </row>
    <row r="82" spans="1:6" ht="28.8" x14ac:dyDescent="0.3">
      <c r="A82" s="3">
        <v>60</v>
      </c>
      <c r="B82" s="3">
        <v>721</v>
      </c>
      <c r="C82" s="9" t="s">
        <v>149</v>
      </c>
      <c r="D82" s="6" t="s">
        <v>171</v>
      </c>
      <c r="E82" s="26"/>
      <c r="F82" s="26"/>
    </row>
    <row r="83" spans="1:6" x14ac:dyDescent="0.3">
      <c r="A83" s="3">
        <v>61</v>
      </c>
      <c r="B83" s="3">
        <v>722</v>
      </c>
      <c r="C83" s="9" t="s">
        <v>150</v>
      </c>
      <c r="D83" s="6" t="s">
        <v>172</v>
      </c>
      <c r="E83" s="26">
        <f>Релации!B47</f>
        <v>0</v>
      </c>
      <c r="F83" s="26">
        <f>Релации!C47</f>
        <v>0</v>
      </c>
    </row>
    <row r="84" spans="1:6" x14ac:dyDescent="0.3">
      <c r="A84" s="3">
        <v>62</v>
      </c>
      <c r="B84" s="3">
        <v>723</v>
      </c>
      <c r="C84" s="9" t="s">
        <v>151</v>
      </c>
      <c r="D84" s="6" t="s">
        <v>173</v>
      </c>
      <c r="E84" s="26">
        <f>Релации!B48</f>
        <v>0</v>
      </c>
      <c r="F84" s="26">
        <f>Релации!C48</f>
        <v>0</v>
      </c>
    </row>
    <row r="85" spans="1:6" x14ac:dyDescent="0.3">
      <c r="A85" s="3">
        <v>63</v>
      </c>
      <c r="B85" s="3">
        <v>724</v>
      </c>
      <c r="C85" s="9" t="s">
        <v>152</v>
      </c>
      <c r="D85" s="6" t="s">
        <v>174</v>
      </c>
      <c r="E85" s="26">
        <f>Релации!B49</f>
        <v>0</v>
      </c>
      <c r="F85" s="26">
        <f>Релации!C49</f>
        <v>0</v>
      </c>
    </row>
    <row r="86" spans="1:6" x14ac:dyDescent="0.3">
      <c r="A86" s="3">
        <v>64</v>
      </c>
      <c r="B86" s="3">
        <v>725</v>
      </c>
      <c r="C86" s="9" t="s">
        <v>153</v>
      </c>
      <c r="D86" s="6" t="s">
        <v>175</v>
      </c>
      <c r="E86" s="26">
        <f>Релации!B50</f>
        <v>0</v>
      </c>
      <c r="F86" s="26">
        <f>Релации!C50</f>
        <v>0</v>
      </c>
    </row>
    <row r="87" spans="1:6" x14ac:dyDescent="0.3">
      <c r="A87" s="3"/>
      <c r="B87" s="3"/>
      <c r="C87" s="12" t="s">
        <v>154</v>
      </c>
      <c r="D87" s="6" t="s">
        <v>176</v>
      </c>
      <c r="E87" s="26">
        <f>E88+E89+E90+E91</f>
        <v>0</v>
      </c>
      <c r="F87" s="26">
        <f>F88+F89+F90+F91</f>
        <v>0</v>
      </c>
    </row>
    <row r="88" spans="1:6" x14ac:dyDescent="0.3">
      <c r="A88" s="3">
        <v>65</v>
      </c>
      <c r="B88" s="3">
        <v>731</v>
      </c>
      <c r="C88" s="9" t="s">
        <v>155</v>
      </c>
      <c r="D88" s="6" t="s">
        <v>177</v>
      </c>
      <c r="E88" s="26">
        <f>Релации!B51</f>
        <v>0</v>
      </c>
      <c r="F88" s="26">
        <f>Релации!C51</f>
        <v>0</v>
      </c>
    </row>
    <row r="89" spans="1:6" x14ac:dyDescent="0.3">
      <c r="A89" s="3">
        <v>66</v>
      </c>
      <c r="B89" s="3">
        <v>732</v>
      </c>
      <c r="C89" s="9" t="s">
        <v>156</v>
      </c>
      <c r="D89" s="6" t="s">
        <v>178</v>
      </c>
      <c r="E89" s="26"/>
      <c r="F89" s="26"/>
    </row>
    <row r="90" spans="1:6" ht="28.8" x14ac:dyDescent="0.3">
      <c r="A90" s="3">
        <v>67</v>
      </c>
      <c r="B90" s="3">
        <v>733</v>
      </c>
      <c r="C90" s="9" t="s">
        <v>157</v>
      </c>
      <c r="D90" s="6" t="s">
        <v>179</v>
      </c>
      <c r="E90" s="26">
        <f>Релации!B52</f>
        <v>0</v>
      </c>
      <c r="F90" s="26">
        <f>Релации!C52</f>
        <v>0</v>
      </c>
    </row>
    <row r="91" spans="1:6" x14ac:dyDescent="0.3">
      <c r="A91" s="3">
        <v>68</v>
      </c>
      <c r="B91" s="3">
        <v>734</v>
      </c>
      <c r="C91" s="9" t="s">
        <v>158</v>
      </c>
      <c r="D91" s="6" t="s">
        <v>180</v>
      </c>
      <c r="E91" s="26"/>
      <c r="F91" s="26"/>
    </row>
    <row r="92" spans="1:6" x14ac:dyDescent="0.3">
      <c r="A92" s="3"/>
      <c r="B92" s="3"/>
      <c r="C92" s="12" t="s">
        <v>159</v>
      </c>
      <c r="D92" s="6" t="s">
        <v>181</v>
      </c>
      <c r="E92" s="26">
        <f>E93+E94+E95+E96</f>
        <v>60652618</v>
      </c>
      <c r="F92" s="26">
        <f>F93+F94+F95+F96</f>
        <v>27773100</v>
      </c>
    </row>
    <row r="93" spans="1:6" x14ac:dyDescent="0.3">
      <c r="A93" s="3">
        <v>69</v>
      </c>
      <c r="B93" s="3">
        <v>741</v>
      </c>
      <c r="C93" s="9" t="s">
        <v>182</v>
      </c>
      <c r="D93" s="6" t="s">
        <v>200</v>
      </c>
      <c r="E93" s="26">
        <v>60652618</v>
      </c>
      <c r="F93" s="26">
        <v>27773100</v>
      </c>
    </row>
    <row r="94" spans="1:6" x14ac:dyDescent="0.3">
      <c r="A94" s="3">
        <v>70</v>
      </c>
      <c r="B94" s="3">
        <v>742</v>
      </c>
      <c r="C94" s="9" t="s">
        <v>183</v>
      </c>
      <c r="D94" s="6" t="s">
        <v>201</v>
      </c>
      <c r="E94" s="26">
        <f>Релации!B54</f>
        <v>0</v>
      </c>
      <c r="F94" s="26">
        <f>Релации!C54</f>
        <v>0</v>
      </c>
    </row>
    <row r="95" spans="1:6" x14ac:dyDescent="0.3">
      <c r="A95" s="3">
        <v>71</v>
      </c>
      <c r="B95" s="3">
        <v>743</v>
      </c>
      <c r="C95" s="9" t="s">
        <v>184</v>
      </c>
      <c r="D95" s="6" t="s">
        <v>202</v>
      </c>
      <c r="E95" s="26"/>
      <c r="F95" s="26"/>
    </row>
    <row r="96" spans="1:6" x14ac:dyDescent="0.3">
      <c r="A96" s="3">
        <v>72</v>
      </c>
      <c r="B96" s="3">
        <v>744</v>
      </c>
      <c r="C96" s="9" t="s">
        <v>185</v>
      </c>
      <c r="D96" s="6" t="s">
        <v>203</v>
      </c>
      <c r="E96" s="26"/>
      <c r="F96" s="26"/>
    </row>
    <row r="97" spans="1:6" ht="28.8" x14ac:dyDescent="0.3">
      <c r="A97" s="3"/>
      <c r="B97" s="3"/>
      <c r="C97" s="12" t="s">
        <v>186</v>
      </c>
      <c r="D97" s="6" t="s">
        <v>204</v>
      </c>
      <c r="E97" s="26">
        <f>E98+E99+E100</f>
        <v>0</v>
      </c>
      <c r="F97" s="26">
        <f>F98+F99+F100</f>
        <v>0</v>
      </c>
    </row>
    <row r="98" spans="1:6" x14ac:dyDescent="0.3">
      <c r="A98" s="3">
        <v>73</v>
      </c>
      <c r="B98" s="3">
        <v>751</v>
      </c>
      <c r="C98" s="9" t="s">
        <v>187</v>
      </c>
      <c r="D98" s="6" t="s">
        <v>205</v>
      </c>
      <c r="E98" s="26"/>
      <c r="F98" s="26"/>
    </row>
    <row r="99" spans="1:6" x14ac:dyDescent="0.3">
      <c r="A99" s="3">
        <v>74</v>
      </c>
      <c r="B99" s="3">
        <v>753</v>
      </c>
      <c r="C99" s="9" t="s">
        <v>188</v>
      </c>
      <c r="D99" s="6" t="s">
        <v>206</v>
      </c>
      <c r="E99" s="26"/>
      <c r="F99" s="26"/>
    </row>
    <row r="100" spans="1:6" x14ac:dyDescent="0.3">
      <c r="A100" s="3">
        <v>75</v>
      </c>
      <c r="B100" s="3">
        <v>754</v>
      </c>
      <c r="C100" s="9" t="s">
        <v>189</v>
      </c>
      <c r="D100" s="6" t="s">
        <v>207</v>
      </c>
      <c r="E100" s="26">
        <f>Релации!B55</f>
        <v>0</v>
      </c>
      <c r="F100" s="26">
        <f>Релации!C55</f>
        <v>0</v>
      </c>
    </row>
    <row r="101" spans="1:6" ht="28.8" x14ac:dyDescent="0.3">
      <c r="A101" s="3"/>
      <c r="B101" s="3"/>
      <c r="C101" s="12" t="s">
        <v>190</v>
      </c>
      <c r="D101" s="6" t="s">
        <v>208</v>
      </c>
      <c r="E101" s="26">
        <f>E102+E103+E104</f>
        <v>0</v>
      </c>
      <c r="F101" s="26">
        <f>F102+F103+F104</f>
        <v>0</v>
      </c>
    </row>
    <row r="102" spans="1:6" x14ac:dyDescent="0.3">
      <c r="A102" s="3">
        <v>76</v>
      </c>
      <c r="B102" s="3">
        <v>761</v>
      </c>
      <c r="C102" s="9" t="s">
        <v>191</v>
      </c>
      <c r="D102" s="6" t="s">
        <v>209</v>
      </c>
      <c r="E102" s="26"/>
      <c r="F102" s="26"/>
    </row>
    <row r="103" spans="1:6" x14ac:dyDescent="0.3">
      <c r="A103" s="3">
        <v>77</v>
      </c>
      <c r="B103" s="3">
        <v>762</v>
      </c>
      <c r="C103" s="9" t="s">
        <v>192</v>
      </c>
      <c r="D103" s="6" t="s">
        <v>210</v>
      </c>
      <c r="E103" s="26"/>
      <c r="F103" s="26"/>
    </row>
    <row r="104" spans="1:6" x14ac:dyDescent="0.3">
      <c r="A104" s="3">
        <v>78</v>
      </c>
      <c r="B104" s="3">
        <v>769</v>
      </c>
      <c r="C104" s="9" t="s">
        <v>193</v>
      </c>
      <c r="D104" s="6" t="s">
        <v>211</v>
      </c>
      <c r="E104" s="26"/>
      <c r="F104" s="26"/>
    </row>
    <row r="105" spans="1:6" ht="28.8" x14ac:dyDescent="0.3">
      <c r="A105" s="3">
        <v>79</v>
      </c>
      <c r="B105" s="3">
        <v>771</v>
      </c>
      <c r="C105" s="9" t="s">
        <v>194</v>
      </c>
      <c r="D105" s="6" t="s">
        <v>212</v>
      </c>
      <c r="E105" s="26"/>
      <c r="F105" s="26"/>
    </row>
    <row r="106" spans="1:6" ht="28.8" x14ac:dyDescent="0.3">
      <c r="A106" s="3">
        <v>80</v>
      </c>
      <c r="B106" s="3">
        <v>781</v>
      </c>
      <c r="C106" s="9" t="s">
        <v>195</v>
      </c>
      <c r="D106" s="6" t="s">
        <v>213</v>
      </c>
      <c r="E106" s="26"/>
      <c r="F106" s="26"/>
    </row>
    <row r="107" spans="1:6" ht="43.2" x14ac:dyDescent="0.3">
      <c r="A107" s="3"/>
      <c r="B107" s="3"/>
      <c r="C107" s="12" t="s">
        <v>196</v>
      </c>
      <c r="D107" s="6" t="s">
        <v>214</v>
      </c>
      <c r="E107" s="26">
        <f>E72+E81+E87+E92+E97+E101+E105+E106</f>
        <v>60652618</v>
      </c>
      <c r="F107" s="26">
        <f>F72+F81+F87+F92+F97+F101+F105+F106</f>
        <v>27773100</v>
      </c>
    </row>
    <row r="108" spans="1:6" x14ac:dyDescent="0.3">
      <c r="A108" s="3">
        <v>81</v>
      </c>
      <c r="B108" s="3">
        <v>890</v>
      </c>
      <c r="C108" s="9" t="s">
        <v>197</v>
      </c>
      <c r="D108" s="6" t="s">
        <v>215</v>
      </c>
      <c r="E108" s="26"/>
      <c r="F108" s="26"/>
    </row>
    <row r="109" spans="1:6" x14ac:dyDescent="0.3">
      <c r="A109" s="3"/>
      <c r="B109" s="3"/>
      <c r="C109" s="12" t="s">
        <v>198</v>
      </c>
      <c r="D109" s="6" t="s">
        <v>216</v>
      </c>
      <c r="E109" s="26">
        <f>E107+E108</f>
        <v>60652618</v>
      </c>
      <c r="F109" s="26">
        <f>F107+F108</f>
        <v>27773100</v>
      </c>
    </row>
    <row r="110" spans="1:6" ht="28.8" x14ac:dyDescent="0.3">
      <c r="A110" s="3">
        <v>82</v>
      </c>
      <c r="B110" s="3"/>
      <c r="C110" s="12" t="s">
        <v>199</v>
      </c>
      <c r="D110" s="6" t="s">
        <v>217</v>
      </c>
      <c r="E110" s="26">
        <v>19</v>
      </c>
      <c r="F110" s="26">
        <v>23</v>
      </c>
    </row>
  </sheetData>
  <mergeCells count="5">
    <mergeCell ref="A2:A3"/>
    <mergeCell ref="B2:B3"/>
    <mergeCell ref="C2:C3"/>
    <mergeCell ref="D2:D3"/>
    <mergeCell ref="E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1"/>
  <sheetViews>
    <sheetView topLeftCell="A46" workbookViewId="0">
      <selection activeCell="C65" sqref="C65"/>
    </sheetView>
  </sheetViews>
  <sheetFormatPr defaultRowHeight="14.4" x14ac:dyDescent="0.3"/>
  <cols>
    <col min="1" max="2" width="9.109375" style="13"/>
    <col min="3" max="3" width="34" style="13" customWidth="1"/>
    <col min="4" max="4" width="7.33203125" style="13" customWidth="1"/>
    <col min="5" max="5" width="11.109375" style="13" bestFit="1" customWidth="1"/>
    <col min="6" max="6" width="18.44140625" style="13" bestFit="1" customWidth="1"/>
    <col min="7" max="7" width="10" style="13" customWidth="1"/>
    <col min="8" max="8" width="13.6640625" style="13" customWidth="1"/>
  </cols>
  <sheetData>
    <row r="2" spans="1:8" x14ac:dyDescent="0.3">
      <c r="A2" s="27" t="s">
        <v>0</v>
      </c>
      <c r="B2" s="27" t="s">
        <v>218</v>
      </c>
      <c r="C2" s="27" t="s">
        <v>2</v>
      </c>
      <c r="D2" s="27" t="s">
        <v>219</v>
      </c>
      <c r="E2" s="27" t="s">
        <v>5</v>
      </c>
      <c r="F2" s="27" t="s">
        <v>6</v>
      </c>
      <c r="G2" s="27"/>
      <c r="H2" s="27"/>
    </row>
    <row r="3" spans="1:8" ht="43.2" x14ac:dyDescent="0.3">
      <c r="A3" s="27"/>
      <c r="B3" s="27"/>
      <c r="C3" s="27"/>
      <c r="D3" s="27"/>
      <c r="E3" s="27"/>
      <c r="F3" s="7" t="s">
        <v>220</v>
      </c>
      <c r="G3" s="7" t="s">
        <v>221</v>
      </c>
      <c r="H3" s="7" t="s">
        <v>222</v>
      </c>
    </row>
    <row r="4" spans="1:8" x14ac:dyDescent="0.3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</row>
    <row r="5" spans="1:8" ht="28.8" x14ac:dyDescent="0.3">
      <c r="A5" s="7"/>
      <c r="B5" s="7"/>
      <c r="C5" s="15" t="s">
        <v>223</v>
      </c>
      <c r="D5" s="7">
        <v>111</v>
      </c>
      <c r="E5" s="21">
        <f>E6+E7+E8+E16+E17</f>
        <v>223648189</v>
      </c>
      <c r="F5" s="21">
        <f t="shared" ref="F5:G5" si="0">F6+F7+F8+F16+F17</f>
        <v>253446099</v>
      </c>
      <c r="G5" s="21">
        <f t="shared" si="0"/>
        <v>19554649</v>
      </c>
      <c r="H5" s="21">
        <f>F5-G5</f>
        <v>233891450</v>
      </c>
    </row>
    <row r="6" spans="1:8" x14ac:dyDescent="0.3">
      <c r="A6" s="7">
        <v>1</v>
      </c>
      <c r="B6" s="16" t="s">
        <v>312</v>
      </c>
      <c r="C6" s="15" t="s">
        <v>224</v>
      </c>
      <c r="D6" s="7">
        <v>112</v>
      </c>
      <c r="E6" s="21"/>
      <c r="F6" s="21"/>
      <c r="G6" s="21"/>
      <c r="H6" s="21">
        <f t="shared" ref="H6:H54" si="1">F6-G6</f>
        <v>0</v>
      </c>
    </row>
    <row r="7" spans="1:8" ht="28.8" x14ac:dyDescent="0.3">
      <c r="A7" s="7">
        <v>2</v>
      </c>
      <c r="B7" s="16" t="s">
        <v>313</v>
      </c>
      <c r="C7" s="15" t="s">
        <v>225</v>
      </c>
      <c r="D7" s="7">
        <v>113</v>
      </c>
      <c r="E7" s="21">
        <f>Релации!B3</f>
        <v>0</v>
      </c>
      <c r="F7" s="21">
        <f>Релации!C3</f>
        <v>0</v>
      </c>
      <c r="G7" s="21">
        <f>Релации!C5</f>
        <v>0</v>
      </c>
      <c r="H7" s="21">
        <f t="shared" si="1"/>
        <v>0</v>
      </c>
    </row>
    <row r="8" spans="1:8" x14ac:dyDescent="0.3">
      <c r="A8" s="7"/>
      <c r="B8" s="7"/>
      <c r="C8" s="15" t="s">
        <v>226</v>
      </c>
      <c r="D8" s="7">
        <v>114</v>
      </c>
      <c r="E8" s="21">
        <v>223648189</v>
      </c>
      <c r="F8" s="21">
        <v>253446099</v>
      </c>
      <c r="G8" s="21">
        <v>19554649</v>
      </c>
      <c r="H8" s="21">
        <f t="shared" si="1"/>
        <v>233891450</v>
      </c>
    </row>
    <row r="9" spans="1:8" ht="28.8" x14ac:dyDescent="0.3">
      <c r="A9" s="7">
        <v>3</v>
      </c>
      <c r="B9" s="16" t="s">
        <v>314</v>
      </c>
      <c r="C9" s="15" t="s">
        <v>105</v>
      </c>
      <c r="D9" s="7">
        <v>115</v>
      </c>
      <c r="E9" s="21">
        <v>219109930</v>
      </c>
      <c r="F9" s="21">
        <v>237846188</v>
      </c>
      <c r="G9" s="21">
        <v>10005983</v>
      </c>
      <c r="H9" s="21">
        <f t="shared" si="1"/>
        <v>227840205</v>
      </c>
    </row>
    <row r="10" spans="1:8" ht="28.8" x14ac:dyDescent="0.3">
      <c r="A10" s="7">
        <v>4</v>
      </c>
      <c r="B10" s="7" t="s">
        <v>315</v>
      </c>
      <c r="C10" s="15" t="s">
        <v>227</v>
      </c>
      <c r="D10" s="7">
        <v>116</v>
      </c>
      <c r="E10" s="21"/>
      <c r="F10" s="21"/>
      <c r="G10" s="21"/>
      <c r="H10" s="21">
        <f t="shared" si="1"/>
        <v>0</v>
      </c>
    </row>
    <row r="11" spans="1:8" x14ac:dyDescent="0.3">
      <c r="A11" s="7">
        <v>5</v>
      </c>
      <c r="B11" s="7" t="s">
        <v>316</v>
      </c>
      <c r="C11" s="15" t="s">
        <v>228</v>
      </c>
      <c r="D11" s="7">
        <v>117</v>
      </c>
      <c r="E11" s="21">
        <v>1776590</v>
      </c>
      <c r="F11" s="21">
        <v>13018242</v>
      </c>
      <c r="G11" s="21">
        <v>9548666</v>
      </c>
      <c r="H11" s="21">
        <f t="shared" si="1"/>
        <v>3469576</v>
      </c>
    </row>
    <row r="12" spans="1:8" ht="28.8" x14ac:dyDescent="0.3">
      <c r="A12" s="7">
        <v>6</v>
      </c>
      <c r="B12" s="7" t="s">
        <v>317</v>
      </c>
      <c r="C12" s="15" t="s">
        <v>229</v>
      </c>
      <c r="D12" s="7">
        <v>118</v>
      </c>
      <c r="E12" s="21"/>
      <c r="F12" s="21"/>
      <c r="G12" s="21"/>
      <c r="H12" s="21">
        <f t="shared" si="1"/>
        <v>0</v>
      </c>
    </row>
    <row r="13" spans="1:8" ht="28.8" x14ac:dyDescent="0.3">
      <c r="A13" s="7">
        <v>7</v>
      </c>
      <c r="B13" s="7" t="s">
        <v>318</v>
      </c>
      <c r="C13" s="15" t="s">
        <v>230</v>
      </c>
      <c r="D13" s="7">
        <v>119</v>
      </c>
      <c r="E13" s="21"/>
      <c r="F13" s="21"/>
      <c r="G13" s="21"/>
      <c r="H13" s="21">
        <f t="shared" si="1"/>
        <v>0</v>
      </c>
    </row>
    <row r="14" spans="1:8" x14ac:dyDescent="0.3">
      <c r="A14" s="7">
        <v>8</v>
      </c>
      <c r="B14" s="7" t="s">
        <v>319</v>
      </c>
      <c r="C14" s="15" t="s">
        <v>231</v>
      </c>
      <c r="D14" s="7">
        <v>120</v>
      </c>
      <c r="E14" s="21">
        <v>2581669</v>
      </c>
      <c r="F14" s="21">
        <v>2581669</v>
      </c>
      <c r="G14" s="21"/>
      <c r="H14" s="21">
        <f t="shared" si="1"/>
        <v>2581669</v>
      </c>
    </row>
    <row r="15" spans="1:8" ht="28.8" x14ac:dyDescent="0.3">
      <c r="A15" s="7">
        <v>9</v>
      </c>
      <c r="B15" s="7" t="s">
        <v>320</v>
      </c>
      <c r="C15" s="15" t="s">
        <v>232</v>
      </c>
      <c r="D15" s="7">
        <v>121</v>
      </c>
      <c r="E15" s="21"/>
      <c r="F15" s="21"/>
      <c r="G15" s="21"/>
      <c r="H15" s="21">
        <f t="shared" si="1"/>
        <v>0</v>
      </c>
    </row>
    <row r="16" spans="1:8" ht="28.8" x14ac:dyDescent="0.3">
      <c r="A16" s="7">
        <v>10</v>
      </c>
      <c r="B16" s="16" t="s">
        <v>55</v>
      </c>
      <c r="C16" s="15" t="s">
        <v>233</v>
      </c>
      <c r="D16" s="7">
        <v>122</v>
      </c>
      <c r="E16" s="21"/>
      <c r="F16" s="21"/>
      <c r="G16" s="21"/>
      <c r="H16" s="21">
        <f t="shared" si="1"/>
        <v>0</v>
      </c>
    </row>
    <row r="17" spans="1:8" ht="43.2" x14ac:dyDescent="0.3">
      <c r="A17" s="7">
        <v>11</v>
      </c>
      <c r="B17" s="16" t="s">
        <v>321</v>
      </c>
      <c r="C17" s="15" t="s">
        <v>234</v>
      </c>
      <c r="D17" s="7">
        <v>123</v>
      </c>
      <c r="E17" s="21"/>
      <c r="F17" s="21"/>
      <c r="G17" s="21"/>
      <c r="H17" s="21">
        <f t="shared" si="1"/>
        <v>0</v>
      </c>
    </row>
    <row r="18" spans="1:8" ht="43.2" x14ac:dyDescent="0.3">
      <c r="A18" s="7"/>
      <c r="B18" s="7"/>
      <c r="C18" s="15" t="s">
        <v>235</v>
      </c>
      <c r="D18" s="7">
        <v>124</v>
      </c>
      <c r="E18" s="21">
        <f>E19+E28+E29+E34+E35+E37+E38+E36+E39+E40</f>
        <v>67942193</v>
      </c>
      <c r="F18" s="21">
        <f t="shared" ref="F18:G18" si="2">F19+F28+F29+F34+F35+F37+F38+F36+F39+F40</f>
        <v>85016539</v>
      </c>
      <c r="G18" s="21">
        <f t="shared" si="2"/>
        <v>0</v>
      </c>
      <c r="H18" s="21">
        <f t="shared" si="1"/>
        <v>85016539</v>
      </c>
    </row>
    <row r="19" spans="1:8" x14ac:dyDescent="0.3">
      <c r="A19" s="7"/>
      <c r="B19" s="7"/>
      <c r="C19" s="15" t="s">
        <v>236</v>
      </c>
      <c r="D19" s="7">
        <v>125</v>
      </c>
      <c r="E19" s="21">
        <f>E20+E21+E22+E23+E24+E25+E26+E27</f>
        <v>0</v>
      </c>
      <c r="F19" s="21">
        <f t="shared" ref="F19:G19" si="3">F20+F21+F22+F23+F24+F25+F26+F27</f>
        <v>0</v>
      </c>
      <c r="G19" s="21">
        <f t="shared" si="3"/>
        <v>0</v>
      </c>
      <c r="H19" s="21">
        <f t="shared" si="1"/>
        <v>0</v>
      </c>
    </row>
    <row r="20" spans="1:8" x14ac:dyDescent="0.3">
      <c r="A20" s="7">
        <v>12</v>
      </c>
      <c r="B20" s="7">
        <v>100</v>
      </c>
      <c r="C20" s="15" t="s">
        <v>237</v>
      </c>
      <c r="D20" s="7">
        <v>126</v>
      </c>
      <c r="E20" s="21">
        <f>Релации!B6</f>
        <v>0</v>
      </c>
      <c r="F20" s="21">
        <f>Релации!C6</f>
        <v>0</v>
      </c>
      <c r="G20" s="21"/>
      <c r="H20" s="21">
        <f t="shared" si="1"/>
        <v>0</v>
      </c>
    </row>
    <row r="21" spans="1:8" x14ac:dyDescent="0.3">
      <c r="A21" s="7">
        <v>13</v>
      </c>
      <c r="B21" s="7">
        <v>101</v>
      </c>
      <c r="C21" s="15" t="s">
        <v>238</v>
      </c>
      <c r="D21" s="7">
        <v>127</v>
      </c>
      <c r="E21" s="21">
        <f>Релации!B7</f>
        <v>0</v>
      </c>
      <c r="F21" s="21">
        <f>Релации!C7</f>
        <v>0</v>
      </c>
      <c r="G21" s="21"/>
      <c r="H21" s="21">
        <f t="shared" si="1"/>
        <v>0</v>
      </c>
    </row>
    <row r="22" spans="1:8" x14ac:dyDescent="0.3">
      <c r="A22" s="7">
        <v>14</v>
      </c>
      <c r="B22" s="7">
        <v>102</v>
      </c>
      <c r="C22" s="15" t="s">
        <v>239</v>
      </c>
      <c r="D22" s="7">
        <v>128</v>
      </c>
      <c r="E22" s="21"/>
      <c r="F22" s="21"/>
      <c r="G22" s="21"/>
      <c r="H22" s="21">
        <f t="shared" si="1"/>
        <v>0</v>
      </c>
    </row>
    <row r="23" spans="1:8" x14ac:dyDescent="0.3">
      <c r="A23" s="7">
        <v>15</v>
      </c>
      <c r="B23" s="7">
        <v>103</v>
      </c>
      <c r="C23" s="15" t="s">
        <v>240</v>
      </c>
      <c r="D23" s="7">
        <v>129</v>
      </c>
      <c r="E23" s="21"/>
      <c r="F23" s="21"/>
      <c r="G23" s="21"/>
      <c r="H23" s="21">
        <f t="shared" si="1"/>
        <v>0</v>
      </c>
    </row>
    <row r="24" spans="1:8" x14ac:dyDescent="0.3">
      <c r="A24" s="7">
        <v>16</v>
      </c>
      <c r="B24" s="7">
        <v>104</v>
      </c>
      <c r="C24" s="15" t="s">
        <v>241</v>
      </c>
      <c r="D24" s="7">
        <v>130</v>
      </c>
      <c r="E24" s="21"/>
      <c r="F24" s="21"/>
      <c r="G24" s="21"/>
      <c r="H24" s="21">
        <f t="shared" si="1"/>
        <v>0</v>
      </c>
    </row>
    <row r="25" spans="1:8" x14ac:dyDescent="0.3">
      <c r="A25" s="7">
        <v>17</v>
      </c>
      <c r="B25" s="7">
        <v>105</v>
      </c>
      <c r="C25" s="15" t="s">
        <v>242</v>
      </c>
      <c r="D25" s="7">
        <v>131</v>
      </c>
      <c r="E25" s="21"/>
      <c r="F25" s="21"/>
      <c r="G25" s="21"/>
      <c r="H25" s="21">
        <f t="shared" si="1"/>
        <v>0</v>
      </c>
    </row>
    <row r="26" spans="1:8" x14ac:dyDescent="0.3">
      <c r="A26" s="7">
        <v>18</v>
      </c>
      <c r="B26" s="7">
        <v>106</v>
      </c>
      <c r="C26" s="15" t="s">
        <v>243</v>
      </c>
      <c r="D26" s="7">
        <v>132</v>
      </c>
      <c r="E26" s="21">
        <f>Релации!B8</f>
        <v>0</v>
      </c>
      <c r="F26" s="21">
        <f>Релации!C8</f>
        <v>0</v>
      </c>
      <c r="G26" s="21"/>
      <c r="H26" s="21">
        <f t="shared" si="1"/>
        <v>0</v>
      </c>
    </row>
    <row r="27" spans="1:8" x14ac:dyDescent="0.3">
      <c r="A27" s="7">
        <v>19</v>
      </c>
      <c r="B27" s="7">
        <v>108</v>
      </c>
      <c r="C27" s="15" t="s">
        <v>244</v>
      </c>
      <c r="D27" s="7">
        <v>133</v>
      </c>
      <c r="E27" s="21"/>
      <c r="F27" s="21"/>
      <c r="G27" s="21"/>
      <c r="H27" s="21">
        <f t="shared" si="1"/>
        <v>0</v>
      </c>
    </row>
    <row r="28" spans="1:8" x14ac:dyDescent="0.3">
      <c r="A28" s="7">
        <v>20</v>
      </c>
      <c r="B28" s="7">
        <v>11</v>
      </c>
      <c r="C28" s="15" t="s">
        <v>245</v>
      </c>
      <c r="D28" s="7">
        <v>134</v>
      </c>
      <c r="E28" s="21"/>
      <c r="F28" s="21"/>
      <c r="G28" s="21"/>
      <c r="H28" s="21">
        <f t="shared" si="1"/>
        <v>0</v>
      </c>
    </row>
    <row r="29" spans="1:8" x14ac:dyDescent="0.3">
      <c r="A29" s="7"/>
      <c r="B29" s="7"/>
      <c r="C29" s="15" t="s">
        <v>246</v>
      </c>
      <c r="D29" s="7">
        <v>135</v>
      </c>
      <c r="E29" s="21">
        <f>E30+E31+E32+E33</f>
        <v>0</v>
      </c>
      <c r="F29" s="21">
        <f t="shared" ref="F29:G29" si="4">F30+F31+F32+F33</f>
        <v>0</v>
      </c>
      <c r="G29" s="21">
        <f t="shared" si="4"/>
        <v>0</v>
      </c>
      <c r="H29" s="21">
        <f t="shared" si="1"/>
        <v>0</v>
      </c>
    </row>
    <row r="30" spans="1:8" x14ac:dyDescent="0.3">
      <c r="A30" s="7">
        <v>21</v>
      </c>
      <c r="B30" s="7">
        <v>120</v>
      </c>
      <c r="C30" s="15" t="s">
        <v>247</v>
      </c>
      <c r="D30" s="7">
        <v>136</v>
      </c>
      <c r="E30" s="21"/>
      <c r="F30" s="21"/>
      <c r="G30" s="21"/>
      <c r="H30" s="21">
        <f t="shared" si="1"/>
        <v>0</v>
      </c>
    </row>
    <row r="31" spans="1:8" x14ac:dyDescent="0.3">
      <c r="A31" s="7">
        <v>22</v>
      </c>
      <c r="B31" s="7">
        <v>121</v>
      </c>
      <c r="C31" s="15" t="s">
        <v>248</v>
      </c>
      <c r="D31" s="7">
        <v>137</v>
      </c>
      <c r="E31" s="21"/>
      <c r="F31" s="21"/>
      <c r="G31" s="21"/>
      <c r="H31" s="21">
        <f t="shared" si="1"/>
        <v>0</v>
      </c>
    </row>
    <row r="32" spans="1:8" ht="28.8" x14ac:dyDescent="0.3">
      <c r="A32" s="7">
        <v>23</v>
      </c>
      <c r="B32" s="7" t="s">
        <v>322</v>
      </c>
      <c r="C32" s="15" t="s">
        <v>249</v>
      </c>
      <c r="D32" s="7">
        <v>138</v>
      </c>
      <c r="E32" s="21">
        <f>Релации!B9+Релации!B10</f>
        <v>0</v>
      </c>
      <c r="F32" s="21">
        <f>Релации!C9+Релации!C10</f>
        <v>0</v>
      </c>
      <c r="G32" s="21"/>
      <c r="H32" s="21">
        <f t="shared" si="1"/>
        <v>0</v>
      </c>
    </row>
    <row r="33" spans="1:8" ht="28.8" x14ac:dyDescent="0.3">
      <c r="A33" s="7">
        <v>24</v>
      </c>
      <c r="B33" s="7" t="s">
        <v>323</v>
      </c>
      <c r="C33" s="15" t="s">
        <v>250</v>
      </c>
      <c r="D33" s="7">
        <v>139</v>
      </c>
      <c r="E33" s="21"/>
      <c r="F33" s="21"/>
      <c r="G33" s="21"/>
      <c r="H33" s="21">
        <f t="shared" si="1"/>
        <v>0</v>
      </c>
    </row>
    <row r="34" spans="1:8" ht="28.8" x14ac:dyDescent="0.3">
      <c r="A34" s="7">
        <v>25</v>
      </c>
      <c r="B34" s="7">
        <v>13</v>
      </c>
      <c r="C34" s="15" t="s">
        <v>251</v>
      </c>
      <c r="D34" s="7">
        <v>140</v>
      </c>
      <c r="E34" s="21">
        <v>138409</v>
      </c>
      <c r="F34" s="21">
        <v>138409</v>
      </c>
      <c r="G34" s="21"/>
      <c r="H34" s="21">
        <f t="shared" si="1"/>
        <v>138409</v>
      </c>
    </row>
    <row r="35" spans="1:8" ht="28.8" x14ac:dyDescent="0.3">
      <c r="A35" s="7">
        <v>26</v>
      </c>
      <c r="B35" s="7">
        <v>14</v>
      </c>
      <c r="C35" s="15" t="s">
        <v>252</v>
      </c>
      <c r="D35" s="7">
        <v>141</v>
      </c>
      <c r="E35" s="21"/>
      <c r="F35" s="21"/>
      <c r="G35" s="21"/>
      <c r="H35" s="21">
        <f t="shared" si="1"/>
        <v>0</v>
      </c>
    </row>
    <row r="36" spans="1:8" x14ac:dyDescent="0.3">
      <c r="A36" s="7">
        <v>27</v>
      </c>
      <c r="B36" s="7">
        <v>15</v>
      </c>
      <c r="C36" s="15" t="s">
        <v>253</v>
      </c>
      <c r="D36" s="7">
        <v>142</v>
      </c>
      <c r="E36" s="21">
        <v>95848</v>
      </c>
      <c r="F36" s="21">
        <v>95848</v>
      </c>
      <c r="G36" s="21"/>
      <c r="H36" s="21">
        <f t="shared" si="1"/>
        <v>95848</v>
      </c>
    </row>
    <row r="37" spans="1:8" ht="28.8" x14ac:dyDescent="0.3">
      <c r="A37" s="7">
        <v>28</v>
      </c>
      <c r="B37" s="7">
        <v>16</v>
      </c>
      <c r="C37" s="15" t="s">
        <v>254</v>
      </c>
      <c r="D37" s="7">
        <v>143</v>
      </c>
      <c r="E37" s="21"/>
      <c r="F37" s="21"/>
      <c r="G37" s="21"/>
      <c r="H37" s="21">
        <f t="shared" si="1"/>
        <v>0</v>
      </c>
    </row>
    <row r="38" spans="1:8" ht="28.8" x14ac:dyDescent="0.3">
      <c r="A38" s="7">
        <v>29</v>
      </c>
      <c r="B38" s="7">
        <v>17</v>
      </c>
      <c r="C38" s="15" t="s">
        <v>255</v>
      </c>
      <c r="D38" s="7">
        <v>144</v>
      </c>
      <c r="E38" s="21"/>
      <c r="F38" s="21"/>
      <c r="G38" s="21"/>
      <c r="H38" s="21">
        <f t="shared" si="1"/>
        <v>0</v>
      </c>
    </row>
    <row r="39" spans="1:8" ht="28.8" x14ac:dyDescent="0.3">
      <c r="A39" s="7">
        <v>30</v>
      </c>
      <c r="B39" s="7" t="s">
        <v>324</v>
      </c>
      <c r="C39" s="15" t="s">
        <v>257</v>
      </c>
      <c r="D39" s="7">
        <v>145</v>
      </c>
      <c r="E39" s="21">
        <v>67707936</v>
      </c>
      <c r="F39" s="21">
        <v>84782282</v>
      </c>
      <c r="G39" s="21"/>
      <c r="H39" s="21">
        <f t="shared" si="1"/>
        <v>84782282</v>
      </c>
    </row>
    <row r="40" spans="1:8" x14ac:dyDescent="0.3">
      <c r="A40" s="7">
        <v>31</v>
      </c>
      <c r="B40" s="7">
        <v>198</v>
      </c>
      <c r="C40" s="15" t="s">
        <v>256</v>
      </c>
      <c r="D40" s="7">
        <v>146</v>
      </c>
      <c r="E40" s="21">
        <f>Релации!B13</f>
        <v>0</v>
      </c>
      <c r="F40" s="21">
        <f>Релации!C13</f>
        <v>0</v>
      </c>
      <c r="G40" s="21"/>
      <c r="H40" s="21">
        <f t="shared" si="1"/>
        <v>0</v>
      </c>
    </row>
    <row r="41" spans="1:8" ht="28.8" x14ac:dyDescent="0.3">
      <c r="A41" s="7"/>
      <c r="B41" s="7"/>
      <c r="C41" s="15" t="s">
        <v>258</v>
      </c>
      <c r="D41" s="7">
        <v>147</v>
      </c>
      <c r="E41" s="21">
        <f>E42+E43+E44+E45+E46+E47</f>
        <v>0</v>
      </c>
      <c r="F41" s="21">
        <f t="shared" ref="F41:G41" si="5">F42+F43+F44+F45+F46+F47</f>
        <v>0</v>
      </c>
      <c r="G41" s="21">
        <f t="shared" si="5"/>
        <v>0</v>
      </c>
      <c r="H41" s="21">
        <f t="shared" si="1"/>
        <v>0</v>
      </c>
    </row>
    <row r="42" spans="1:8" x14ac:dyDescent="0.3">
      <c r="A42" s="7">
        <v>32</v>
      </c>
      <c r="B42" s="7">
        <v>31</v>
      </c>
      <c r="C42" s="15" t="s">
        <v>259</v>
      </c>
      <c r="D42" s="7">
        <v>148</v>
      </c>
      <c r="E42" s="21"/>
      <c r="F42" s="21"/>
      <c r="G42" s="21"/>
      <c r="H42" s="21">
        <f t="shared" si="1"/>
        <v>0</v>
      </c>
    </row>
    <row r="43" spans="1:8" x14ac:dyDescent="0.3">
      <c r="A43" s="7">
        <v>33</v>
      </c>
      <c r="B43" s="7">
        <v>32</v>
      </c>
      <c r="C43" s="15" t="s">
        <v>260</v>
      </c>
      <c r="D43" s="7">
        <v>149</v>
      </c>
      <c r="E43" s="21"/>
      <c r="F43" s="21"/>
      <c r="G43" s="21"/>
      <c r="H43" s="21">
        <f t="shared" si="1"/>
        <v>0</v>
      </c>
    </row>
    <row r="44" spans="1:8" x14ac:dyDescent="0.3">
      <c r="A44" s="7">
        <v>34</v>
      </c>
      <c r="B44" s="7">
        <v>36</v>
      </c>
      <c r="C44" s="15" t="s">
        <v>261</v>
      </c>
      <c r="D44" s="7">
        <v>150</v>
      </c>
      <c r="E44" s="21"/>
      <c r="F44" s="21"/>
      <c r="G44" s="21"/>
      <c r="H44" s="21">
        <f t="shared" si="1"/>
        <v>0</v>
      </c>
    </row>
    <row r="45" spans="1:8" x14ac:dyDescent="0.3">
      <c r="A45" s="7">
        <v>35</v>
      </c>
      <c r="B45" s="7">
        <v>60</v>
      </c>
      <c r="C45" s="15" t="s">
        <v>262</v>
      </c>
      <c r="D45" s="7">
        <v>151</v>
      </c>
      <c r="E45" s="21"/>
      <c r="F45" s="21"/>
      <c r="G45" s="21"/>
      <c r="H45" s="21">
        <f t="shared" si="1"/>
        <v>0</v>
      </c>
    </row>
    <row r="46" spans="1:8" x14ac:dyDescent="0.3">
      <c r="A46" s="7">
        <v>36</v>
      </c>
      <c r="B46" s="7">
        <v>63</v>
      </c>
      <c r="C46" s="15" t="s">
        <v>263</v>
      </c>
      <c r="D46" s="7">
        <v>152</v>
      </c>
      <c r="E46" s="21"/>
      <c r="F46" s="21"/>
      <c r="G46" s="21"/>
      <c r="H46" s="21">
        <f t="shared" si="1"/>
        <v>0</v>
      </c>
    </row>
    <row r="47" spans="1:8" x14ac:dyDescent="0.3">
      <c r="A47" s="7">
        <v>37</v>
      </c>
      <c r="B47" s="7" t="s">
        <v>325</v>
      </c>
      <c r="C47" s="15" t="s">
        <v>264</v>
      </c>
      <c r="D47" s="7">
        <v>153</v>
      </c>
      <c r="E47" s="21"/>
      <c r="F47" s="21"/>
      <c r="G47" s="21"/>
      <c r="H47" s="21">
        <f t="shared" si="1"/>
        <v>0</v>
      </c>
    </row>
    <row r="48" spans="1:8" ht="43.2" x14ac:dyDescent="0.3">
      <c r="A48" s="7"/>
      <c r="B48" s="7"/>
      <c r="C48" s="15" t="s">
        <v>265</v>
      </c>
      <c r="D48" s="7">
        <v>154</v>
      </c>
      <c r="E48" s="21">
        <f>E49+E50+E51</f>
        <v>0</v>
      </c>
      <c r="F48" s="21">
        <f t="shared" ref="F48:G48" si="6">F49+F50+F51</f>
        <v>0</v>
      </c>
      <c r="G48" s="21">
        <f t="shared" si="6"/>
        <v>0</v>
      </c>
      <c r="H48" s="21">
        <f t="shared" si="1"/>
        <v>0</v>
      </c>
    </row>
    <row r="49" spans="1:8" ht="28.8" x14ac:dyDescent="0.3">
      <c r="A49" s="7">
        <v>38</v>
      </c>
      <c r="B49" s="16" t="s">
        <v>201</v>
      </c>
      <c r="C49" s="15" t="s">
        <v>266</v>
      </c>
      <c r="D49" s="7">
        <v>155</v>
      </c>
      <c r="E49" s="21"/>
      <c r="F49" s="21"/>
      <c r="G49" s="21"/>
      <c r="H49" s="21">
        <f t="shared" si="1"/>
        <v>0</v>
      </c>
    </row>
    <row r="50" spans="1:8" x14ac:dyDescent="0.3">
      <c r="A50" s="7">
        <v>39</v>
      </c>
      <c r="B50" s="16" t="s">
        <v>203</v>
      </c>
      <c r="C50" s="15" t="s">
        <v>267</v>
      </c>
      <c r="D50" s="7">
        <v>156</v>
      </c>
      <c r="E50" s="21"/>
      <c r="F50" s="21"/>
      <c r="G50" s="21"/>
      <c r="H50" s="21">
        <f t="shared" si="1"/>
        <v>0</v>
      </c>
    </row>
    <row r="51" spans="1:8" ht="28.8" x14ac:dyDescent="0.3">
      <c r="A51" s="7">
        <v>40</v>
      </c>
      <c r="B51" s="16" t="s">
        <v>206</v>
      </c>
      <c r="C51" s="15" t="s">
        <v>268</v>
      </c>
      <c r="D51" s="7">
        <v>157</v>
      </c>
      <c r="E51" s="21"/>
      <c r="F51" s="21"/>
      <c r="G51" s="21"/>
      <c r="H51" s="21">
        <f t="shared" si="1"/>
        <v>0</v>
      </c>
    </row>
    <row r="52" spans="1:8" x14ac:dyDescent="0.3">
      <c r="A52" s="7">
        <v>41</v>
      </c>
      <c r="B52" s="16" t="s">
        <v>326</v>
      </c>
      <c r="C52" s="15" t="s">
        <v>269</v>
      </c>
      <c r="D52" s="7">
        <v>158</v>
      </c>
      <c r="E52" s="21"/>
      <c r="F52" s="21"/>
      <c r="G52" s="21"/>
      <c r="H52" s="21">
        <f t="shared" si="1"/>
        <v>0</v>
      </c>
    </row>
    <row r="53" spans="1:8" ht="28.8" x14ac:dyDescent="0.3">
      <c r="A53" s="7"/>
      <c r="B53" s="7"/>
      <c r="C53" s="15" t="s">
        <v>270</v>
      </c>
      <c r="D53" s="7">
        <v>159</v>
      </c>
      <c r="E53" s="21">
        <f>E5+E18+E41+E48+E52</f>
        <v>291590382</v>
      </c>
      <c r="F53" s="21">
        <f t="shared" ref="F53:G53" si="7">F5+F18+F41+F48+F52</f>
        <v>338462638</v>
      </c>
      <c r="G53" s="21">
        <f t="shared" si="7"/>
        <v>19554649</v>
      </c>
      <c r="H53" s="21">
        <f t="shared" si="1"/>
        <v>318907989</v>
      </c>
    </row>
    <row r="54" spans="1:8" ht="28.8" x14ac:dyDescent="0.3">
      <c r="A54" s="7">
        <v>42</v>
      </c>
      <c r="B54" s="7" t="s">
        <v>327</v>
      </c>
      <c r="C54" s="15" t="s">
        <v>271</v>
      </c>
      <c r="D54" s="7">
        <v>160</v>
      </c>
      <c r="E54" s="21">
        <v>20039645</v>
      </c>
      <c r="F54" s="21">
        <v>20039645</v>
      </c>
      <c r="G54" s="21"/>
      <c r="H54" s="22">
        <f t="shared" si="1"/>
        <v>20039645</v>
      </c>
    </row>
    <row r="55" spans="1:8" ht="28.8" x14ac:dyDescent="0.3">
      <c r="A55" s="7"/>
      <c r="B55" s="7"/>
      <c r="C55" s="15" t="s">
        <v>272</v>
      </c>
      <c r="D55" s="7">
        <v>161</v>
      </c>
      <c r="E55" s="21">
        <f>E56+E57</f>
        <v>223468190</v>
      </c>
      <c r="F55" s="21">
        <f t="shared" ref="F55:G55" si="8">F56+F57</f>
        <v>233891451</v>
      </c>
      <c r="G55" s="21">
        <f t="shared" si="8"/>
        <v>0</v>
      </c>
      <c r="H55" s="23"/>
    </row>
    <row r="56" spans="1:8" x14ac:dyDescent="0.3">
      <c r="A56" s="7">
        <v>43</v>
      </c>
      <c r="B56" s="7">
        <v>900</v>
      </c>
      <c r="C56" s="15" t="s">
        <v>273</v>
      </c>
      <c r="D56" s="7">
        <v>162</v>
      </c>
      <c r="E56" s="21">
        <v>223468190</v>
      </c>
      <c r="F56" s="21">
        <v>233891451</v>
      </c>
      <c r="G56" s="24"/>
      <c r="H56" s="25"/>
    </row>
    <row r="57" spans="1:8" ht="43.2" x14ac:dyDescent="0.3">
      <c r="A57" s="7">
        <v>44</v>
      </c>
      <c r="B57" s="7">
        <v>901</v>
      </c>
      <c r="C57" s="15" t="s">
        <v>274</v>
      </c>
      <c r="D57" s="7">
        <v>163</v>
      </c>
      <c r="E57" s="21"/>
      <c r="F57" s="21"/>
      <c r="G57" s="24"/>
      <c r="H57" s="25"/>
    </row>
    <row r="58" spans="1:8" x14ac:dyDescent="0.3">
      <c r="A58" s="7">
        <v>45</v>
      </c>
      <c r="B58" s="7">
        <v>91</v>
      </c>
      <c r="C58" s="15" t="s">
        <v>275</v>
      </c>
      <c r="D58" s="7">
        <v>164</v>
      </c>
      <c r="E58" s="21"/>
      <c r="F58" s="21"/>
      <c r="G58" s="24"/>
      <c r="H58" s="25"/>
    </row>
    <row r="59" spans="1:8" x14ac:dyDescent="0.3">
      <c r="A59" s="7"/>
      <c r="B59" s="7"/>
      <c r="C59" s="15" t="s">
        <v>276</v>
      </c>
      <c r="D59" s="7">
        <v>165</v>
      </c>
      <c r="E59" s="21">
        <f>E60+E61+E62+E63+E64+E65+E66</f>
        <v>21133701</v>
      </c>
      <c r="F59" s="21">
        <f t="shared" ref="F59:G59" si="9">F60+F61+F62+F63+F64+F65+F66</f>
        <v>20335519</v>
      </c>
      <c r="G59" s="21">
        <f t="shared" si="9"/>
        <v>0</v>
      </c>
      <c r="H59" s="25"/>
    </row>
    <row r="60" spans="1:8" x14ac:dyDescent="0.3">
      <c r="A60" s="7">
        <v>46</v>
      </c>
      <c r="B60" s="7">
        <v>920</v>
      </c>
      <c r="C60" s="15" t="s">
        <v>277</v>
      </c>
      <c r="D60" s="7">
        <v>166</v>
      </c>
      <c r="E60" s="21">
        <f>Релации!B61</f>
        <v>0</v>
      </c>
      <c r="F60" s="21">
        <f>Релации!C61</f>
        <v>0</v>
      </c>
      <c r="G60" s="24"/>
      <c r="H60" s="25"/>
    </row>
    <row r="61" spans="1:8" x14ac:dyDescent="0.3">
      <c r="A61" s="7">
        <v>47</v>
      </c>
      <c r="B61" s="7">
        <v>922</v>
      </c>
      <c r="C61" s="15" t="s">
        <v>278</v>
      </c>
      <c r="D61" s="7">
        <v>167</v>
      </c>
      <c r="E61" s="21"/>
      <c r="F61" s="21"/>
      <c r="G61" s="24"/>
      <c r="H61" s="25"/>
    </row>
    <row r="62" spans="1:8" x14ac:dyDescent="0.3">
      <c r="A62" s="7">
        <v>48</v>
      </c>
      <c r="B62" s="7">
        <v>923</v>
      </c>
      <c r="C62" s="15" t="s">
        <v>279</v>
      </c>
      <c r="D62" s="7">
        <v>168</v>
      </c>
      <c r="E62" s="21"/>
      <c r="F62" s="21"/>
      <c r="G62" s="24"/>
      <c r="H62" s="25"/>
    </row>
    <row r="63" spans="1:8" x14ac:dyDescent="0.3">
      <c r="A63" s="7">
        <v>49</v>
      </c>
      <c r="B63" s="7">
        <v>924</v>
      </c>
      <c r="C63" s="15" t="s">
        <v>328</v>
      </c>
      <c r="D63" s="7">
        <v>169</v>
      </c>
      <c r="E63" s="21"/>
      <c r="F63" s="21"/>
      <c r="G63" s="24"/>
      <c r="H63" s="25"/>
    </row>
    <row r="64" spans="1:8" x14ac:dyDescent="0.3">
      <c r="A64" s="7">
        <v>50</v>
      </c>
      <c r="B64" s="7">
        <v>925</v>
      </c>
      <c r="C64" s="15" t="s">
        <v>280</v>
      </c>
      <c r="D64" s="7">
        <v>170</v>
      </c>
      <c r="E64" s="21"/>
      <c r="F64" s="21"/>
      <c r="G64" s="24"/>
      <c r="H64" s="25"/>
    </row>
    <row r="65" spans="1:8" ht="28.8" x14ac:dyDescent="0.3">
      <c r="A65" s="7">
        <v>51</v>
      </c>
      <c r="B65" s="7">
        <v>927</v>
      </c>
      <c r="C65" s="15" t="s">
        <v>281</v>
      </c>
      <c r="D65" s="7">
        <v>171</v>
      </c>
      <c r="E65" s="21"/>
      <c r="F65" s="21"/>
      <c r="G65" s="24"/>
      <c r="H65" s="25"/>
    </row>
    <row r="66" spans="1:8" x14ac:dyDescent="0.3">
      <c r="A66" s="7">
        <v>52</v>
      </c>
      <c r="B66" s="7">
        <v>928</v>
      </c>
      <c r="C66" s="15" t="s">
        <v>282</v>
      </c>
      <c r="D66" s="7">
        <v>172</v>
      </c>
      <c r="E66" s="21">
        <v>21133701</v>
      </c>
      <c r="F66" s="21">
        <v>20335519</v>
      </c>
      <c r="G66" s="24"/>
      <c r="H66" s="25"/>
    </row>
    <row r="67" spans="1:8" ht="43.2" x14ac:dyDescent="0.3">
      <c r="A67" s="7"/>
      <c r="B67" s="7"/>
      <c r="C67" s="15" t="s">
        <v>283</v>
      </c>
      <c r="D67" s="7">
        <v>173</v>
      </c>
      <c r="E67" s="21">
        <f>E68+E69+E74+E75+E83+E89+E90+E91+E92</f>
        <v>46808491</v>
      </c>
      <c r="F67" s="21">
        <f t="shared" ref="F67:G67" si="10">F68+F69+F74+F75+F83+F89+F90+F91+F92</f>
        <v>64681119</v>
      </c>
      <c r="G67" s="21">
        <f t="shared" si="10"/>
        <v>0</v>
      </c>
      <c r="H67" s="25"/>
    </row>
    <row r="68" spans="1:8" ht="28.8" x14ac:dyDescent="0.3">
      <c r="A68" s="7">
        <v>53</v>
      </c>
      <c r="B68" s="7">
        <v>21</v>
      </c>
      <c r="C68" s="15" t="s">
        <v>284</v>
      </c>
      <c r="D68" s="7">
        <v>174</v>
      </c>
      <c r="E68" s="21"/>
      <c r="F68" s="21"/>
      <c r="G68" s="24"/>
      <c r="H68" s="25"/>
    </row>
    <row r="69" spans="1:8" ht="28.8" x14ac:dyDescent="0.3">
      <c r="A69" s="7"/>
      <c r="B69" s="7"/>
      <c r="C69" s="15" t="s">
        <v>285</v>
      </c>
      <c r="D69" s="7">
        <v>175</v>
      </c>
      <c r="E69" s="21">
        <f>E70+E71+E72+E73</f>
        <v>32332606</v>
      </c>
      <c r="F69" s="21">
        <v>49945985</v>
      </c>
      <c r="G69" s="21">
        <f t="shared" ref="F69:G69" si="11">G70+G71+G72+G73</f>
        <v>0</v>
      </c>
      <c r="H69" s="25"/>
    </row>
    <row r="70" spans="1:8" ht="28.8" x14ac:dyDescent="0.3">
      <c r="A70" s="7">
        <v>54</v>
      </c>
      <c r="B70" s="7">
        <v>220</v>
      </c>
      <c r="C70" s="15" t="s">
        <v>286</v>
      </c>
      <c r="D70" s="7">
        <v>176</v>
      </c>
      <c r="E70" s="21">
        <v>28898651</v>
      </c>
      <c r="F70" s="21">
        <v>46437398</v>
      </c>
      <c r="G70" s="24"/>
      <c r="H70" s="25"/>
    </row>
    <row r="71" spans="1:8" ht="28.8" x14ac:dyDescent="0.3">
      <c r="A71" s="7">
        <v>55</v>
      </c>
      <c r="B71" s="7">
        <v>221</v>
      </c>
      <c r="C71" s="15" t="s">
        <v>287</v>
      </c>
      <c r="D71" s="7">
        <v>177</v>
      </c>
      <c r="E71" s="21"/>
      <c r="F71" s="21" t="s">
        <v>332</v>
      </c>
      <c r="G71" s="24"/>
      <c r="H71" s="25"/>
    </row>
    <row r="72" spans="1:8" ht="43.2" x14ac:dyDescent="0.3">
      <c r="A72" s="7">
        <v>56</v>
      </c>
      <c r="B72" s="7">
        <v>224</v>
      </c>
      <c r="C72" s="15" t="s">
        <v>288</v>
      </c>
      <c r="D72" s="7">
        <v>178</v>
      </c>
      <c r="E72" s="21">
        <v>2206278</v>
      </c>
      <c r="F72" s="21">
        <v>2158528</v>
      </c>
      <c r="G72" s="24"/>
      <c r="H72" s="25"/>
    </row>
    <row r="73" spans="1:8" x14ac:dyDescent="0.3">
      <c r="A73" s="7">
        <v>57</v>
      </c>
      <c r="B73" s="7">
        <v>225</v>
      </c>
      <c r="C73" s="15" t="s">
        <v>289</v>
      </c>
      <c r="D73" s="7">
        <v>179</v>
      </c>
      <c r="E73" s="21">
        <v>1227677</v>
      </c>
      <c r="F73" s="21">
        <v>1350059</v>
      </c>
      <c r="G73" s="24"/>
      <c r="H73" s="25"/>
    </row>
    <row r="74" spans="1:8" x14ac:dyDescent="0.3">
      <c r="A74" s="7">
        <v>58</v>
      </c>
      <c r="B74" s="7">
        <v>23</v>
      </c>
      <c r="C74" s="15" t="s">
        <v>290</v>
      </c>
      <c r="D74" s="7">
        <v>180</v>
      </c>
      <c r="E74" s="21"/>
      <c r="F74" s="21"/>
      <c r="G74" s="24"/>
      <c r="H74" s="25"/>
    </row>
    <row r="75" spans="1:8" ht="28.8" x14ac:dyDescent="0.3">
      <c r="A75" s="7"/>
      <c r="B75" s="7"/>
      <c r="C75" s="15" t="s">
        <v>291</v>
      </c>
      <c r="D75" s="7">
        <v>181</v>
      </c>
      <c r="E75" s="21">
        <f>E76+E77+E78+E79+E80+E81+E82</f>
        <v>12309723</v>
      </c>
      <c r="F75" s="21">
        <v>12405329</v>
      </c>
      <c r="G75" s="21">
        <f t="shared" ref="F75:G75" si="12">G76+G77+G78+G79+G80+G81+G82</f>
        <v>0</v>
      </c>
      <c r="H75" s="25"/>
    </row>
    <row r="76" spans="1:8" ht="28.8" x14ac:dyDescent="0.3">
      <c r="A76" s="7">
        <v>59</v>
      </c>
      <c r="B76" s="7">
        <v>240</v>
      </c>
      <c r="C76" s="15" t="s">
        <v>292</v>
      </c>
      <c r="D76" s="7">
        <v>182</v>
      </c>
      <c r="E76" s="21">
        <v>9531386</v>
      </c>
      <c r="F76" s="21">
        <v>9531386</v>
      </c>
      <c r="G76" s="24"/>
      <c r="H76" s="25"/>
    </row>
    <row r="77" spans="1:8" x14ac:dyDescent="0.3">
      <c r="A77" s="7">
        <v>60</v>
      </c>
      <c r="B77" s="7">
        <v>241</v>
      </c>
      <c r="C77" s="15" t="s">
        <v>293</v>
      </c>
      <c r="D77" s="7">
        <v>183</v>
      </c>
      <c r="E77" s="21"/>
      <c r="F77" s="21"/>
      <c r="G77" s="24"/>
      <c r="H77" s="25"/>
    </row>
    <row r="78" spans="1:8" x14ac:dyDescent="0.3">
      <c r="A78" s="7">
        <v>61</v>
      </c>
      <c r="B78" s="7">
        <v>242</v>
      </c>
      <c r="C78" s="15" t="s">
        <v>294</v>
      </c>
      <c r="D78" s="7">
        <v>184</v>
      </c>
      <c r="E78" s="21"/>
      <c r="F78" s="21"/>
      <c r="G78" s="24"/>
      <c r="H78" s="25"/>
    </row>
    <row r="79" spans="1:8" ht="28.8" x14ac:dyDescent="0.3">
      <c r="A79" s="7">
        <v>62</v>
      </c>
      <c r="B79" s="7">
        <v>243</v>
      </c>
      <c r="C79" s="15" t="s">
        <v>295</v>
      </c>
      <c r="D79" s="7">
        <v>185</v>
      </c>
      <c r="E79" s="21"/>
      <c r="F79" s="21"/>
      <c r="G79" s="24"/>
      <c r="H79" s="25"/>
    </row>
    <row r="80" spans="1:8" ht="28.8" x14ac:dyDescent="0.3">
      <c r="A80" s="7">
        <v>63</v>
      </c>
      <c r="B80" s="7">
        <v>245</v>
      </c>
      <c r="C80" s="15" t="s">
        <v>296</v>
      </c>
      <c r="D80" s="7">
        <v>186</v>
      </c>
      <c r="E80" s="21">
        <v>2063129</v>
      </c>
      <c r="F80" s="21">
        <v>2240578</v>
      </c>
      <c r="G80" s="24"/>
      <c r="H80" s="25"/>
    </row>
    <row r="81" spans="1:8" x14ac:dyDescent="0.3">
      <c r="A81" s="7">
        <v>64</v>
      </c>
      <c r="B81" s="7">
        <v>246</v>
      </c>
      <c r="C81" s="15" t="s">
        <v>297</v>
      </c>
      <c r="D81" s="7">
        <v>187</v>
      </c>
      <c r="E81" s="21">
        <v>715208</v>
      </c>
      <c r="F81" s="21">
        <v>633365</v>
      </c>
      <c r="G81" s="24"/>
      <c r="H81" s="25"/>
    </row>
    <row r="82" spans="1:8" ht="28.8" x14ac:dyDescent="0.3">
      <c r="A82" s="7">
        <v>65</v>
      </c>
      <c r="B82" s="7">
        <v>247</v>
      </c>
      <c r="C82" s="15" t="s">
        <v>298</v>
      </c>
      <c r="D82" s="7">
        <v>188</v>
      </c>
      <c r="E82" s="21"/>
      <c r="F82" s="21"/>
      <c r="G82" s="24"/>
      <c r="H82" s="25"/>
    </row>
    <row r="83" spans="1:8" ht="28.8" x14ac:dyDescent="0.3">
      <c r="A83" s="7"/>
      <c r="B83" s="7"/>
      <c r="C83" s="15" t="s">
        <v>299</v>
      </c>
      <c r="D83" s="7">
        <v>189</v>
      </c>
      <c r="E83" s="21">
        <f>E84+E85+E86+E87+E88</f>
        <v>0</v>
      </c>
      <c r="F83" s="21">
        <f t="shared" ref="F83:G83" si="13">F84+F85+F86+F87+F88</f>
        <v>0</v>
      </c>
      <c r="G83" s="21">
        <f t="shared" si="13"/>
        <v>0</v>
      </c>
      <c r="H83" s="25"/>
    </row>
    <row r="84" spans="1:8" x14ac:dyDescent="0.3">
      <c r="A84" s="7">
        <v>66</v>
      </c>
      <c r="B84" s="7">
        <v>250</v>
      </c>
      <c r="C84" s="15" t="s">
        <v>300</v>
      </c>
      <c r="D84" s="7">
        <v>190</v>
      </c>
      <c r="E84" s="21"/>
      <c r="F84" s="21"/>
      <c r="G84" s="24"/>
      <c r="H84" s="25"/>
    </row>
    <row r="85" spans="1:8" x14ac:dyDescent="0.3">
      <c r="A85" s="7"/>
      <c r="B85" s="7">
        <v>251</v>
      </c>
      <c r="C85" s="15" t="s">
        <v>301</v>
      </c>
      <c r="D85" s="7">
        <v>191</v>
      </c>
      <c r="E85" s="21"/>
      <c r="F85" s="21"/>
      <c r="G85" s="24"/>
      <c r="H85" s="25"/>
    </row>
    <row r="86" spans="1:8" ht="28.8" x14ac:dyDescent="0.3">
      <c r="A86" s="7">
        <v>67</v>
      </c>
      <c r="B86" s="7">
        <v>252</v>
      </c>
      <c r="C86" s="15" t="s">
        <v>302</v>
      </c>
      <c r="D86" s="7">
        <v>192</v>
      </c>
      <c r="E86" s="21"/>
      <c r="F86" s="21"/>
      <c r="G86" s="24"/>
      <c r="H86" s="25"/>
    </row>
    <row r="87" spans="1:8" ht="28.8" x14ac:dyDescent="0.3">
      <c r="A87" s="7">
        <v>68</v>
      </c>
      <c r="B87" s="7">
        <v>253</v>
      </c>
      <c r="C87" s="15" t="s">
        <v>303</v>
      </c>
      <c r="D87" s="7">
        <v>193</v>
      </c>
      <c r="E87" s="21"/>
      <c r="F87" s="21"/>
      <c r="G87" s="24"/>
      <c r="H87" s="25"/>
    </row>
    <row r="88" spans="1:8" ht="28.8" x14ac:dyDescent="0.3">
      <c r="A88" s="7">
        <v>69</v>
      </c>
      <c r="B88" s="7">
        <v>255</v>
      </c>
      <c r="C88" s="15" t="s">
        <v>304</v>
      </c>
      <c r="D88" s="7">
        <v>194</v>
      </c>
      <c r="E88" s="21">
        <f>Релации!B16</f>
        <v>0</v>
      </c>
      <c r="F88" s="21">
        <f>Релации!C16</f>
        <v>0</v>
      </c>
      <c r="G88" s="24"/>
      <c r="H88" s="25"/>
    </row>
    <row r="89" spans="1:8" x14ac:dyDescent="0.3">
      <c r="A89" s="7">
        <v>70</v>
      </c>
      <c r="B89" s="7">
        <v>26</v>
      </c>
      <c r="C89" s="15" t="s">
        <v>305</v>
      </c>
      <c r="D89" s="7">
        <v>195</v>
      </c>
      <c r="E89" s="21"/>
      <c r="F89" s="21"/>
      <c r="G89" s="24"/>
      <c r="H89" s="25"/>
    </row>
    <row r="90" spans="1:8" ht="28.8" x14ac:dyDescent="0.3">
      <c r="A90" s="7">
        <v>71</v>
      </c>
      <c r="B90" s="7">
        <v>27</v>
      </c>
      <c r="C90" s="15" t="s">
        <v>306</v>
      </c>
      <c r="D90" s="7">
        <v>196</v>
      </c>
      <c r="E90" s="21"/>
      <c r="F90" s="21"/>
      <c r="G90" s="24"/>
      <c r="H90" s="25"/>
    </row>
    <row r="91" spans="1:8" ht="28.8" x14ac:dyDescent="0.3">
      <c r="A91" s="7">
        <v>72</v>
      </c>
      <c r="B91" s="7">
        <v>28</v>
      </c>
      <c r="C91" s="15" t="s">
        <v>307</v>
      </c>
      <c r="D91" s="7">
        <v>197</v>
      </c>
      <c r="E91" s="21">
        <v>1931927</v>
      </c>
      <c r="F91" s="21">
        <v>2095570</v>
      </c>
      <c r="G91" s="24"/>
      <c r="H91" s="25"/>
    </row>
    <row r="92" spans="1:8" x14ac:dyDescent="0.3">
      <c r="A92" s="7">
        <v>73</v>
      </c>
      <c r="B92" s="7">
        <v>29</v>
      </c>
      <c r="C92" s="15" t="s">
        <v>308</v>
      </c>
      <c r="D92" s="7">
        <v>198</v>
      </c>
      <c r="E92" s="21">
        <v>234235</v>
      </c>
      <c r="F92" s="21">
        <v>234235</v>
      </c>
      <c r="G92" s="24"/>
      <c r="H92" s="25"/>
    </row>
    <row r="93" spans="1:8" x14ac:dyDescent="0.3">
      <c r="A93" s="7">
        <v>74</v>
      </c>
      <c r="B93" s="7">
        <v>98</v>
      </c>
      <c r="C93" s="15" t="s">
        <v>309</v>
      </c>
      <c r="D93" s="7">
        <v>199</v>
      </c>
      <c r="E93" s="21"/>
      <c r="F93" s="21"/>
      <c r="G93" s="24"/>
      <c r="H93" s="25"/>
    </row>
    <row r="94" spans="1:8" ht="28.8" x14ac:dyDescent="0.3">
      <c r="A94" s="7"/>
      <c r="B94" s="7"/>
      <c r="C94" s="15" t="s">
        <v>310</v>
      </c>
      <c r="D94" s="7">
        <v>200</v>
      </c>
      <c r="E94" s="21">
        <f>E55+E58+E59+E67+E93</f>
        <v>291410382</v>
      </c>
      <c r="F94" s="21">
        <f t="shared" ref="F94:G94" si="14">F55+F58+F59+F67+F93</f>
        <v>318908089</v>
      </c>
      <c r="G94" s="21">
        <f t="shared" si="14"/>
        <v>0</v>
      </c>
      <c r="H94" s="25"/>
    </row>
    <row r="95" spans="1:8" ht="28.8" x14ac:dyDescent="0.3">
      <c r="A95" s="7">
        <v>75</v>
      </c>
      <c r="B95" s="7" t="s">
        <v>329</v>
      </c>
      <c r="C95" s="15" t="s">
        <v>311</v>
      </c>
      <c r="D95" s="7">
        <v>201</v>
      </c>
      <c r="E95" s="21">
        <v>20039645</v>
      </c>
      <c r="F95" s="21">
        <v>20039645</v>
      </c>
      <c r="G95" s="24"/>
      <c r="H95" s="25"/>
    </row>
    <row r="96" spans="1:8" x14ac:dyDescent="0.3">
      <c r="C96" s="14"/>
    </row>
    <row r="97" spans="3:3" x14ac:dyDescent="0.3">
      <c r="C97" s="14"/>
    </row>
    <row r="98" spans="3:3" x14ac:dyDescent="0.3">
      <c r="C98" s="14"/>
    </row>
    <row r="99" spans="3:3" x14ac:dyDescent="0.3">
      <c r="C99" s="14"/>
    </row>
    <row r="100" spans="3:3" x14ac:dyDescent="0.3">
      <c r="C100" s="14"/>
    </row>
    <row r="101" spans="3:3" x14ac:dyDescent="0.3">
      <c r="C101" s="14"/>
    </row>
  </sheetData>
  <mergeCells count="6">
    <mergeCell ref="F2:H2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opLeftCell="A13" workbookViewId="0">
      <selection activeCell="B33" sqref="B33"/>
    </sheetView>
  </sheetViews>
  <sheetFormatPr defaultRowHeight="14.4" x14ac:dyDescent="0.3"/>
  <cols>
    <col min="1" max="1" width="9.109375" style="17"/>
    <col min="2" max="2" width="12.6640625" customWidth="1"/>
    <col min="3" max="3" width="13.6640625" customWidth="1"/>
  </cols>
  <sheetData>
    <row r="1" spans="1:3" ht="28.8" x14ac:dyDescent="0.3">
      <c r="A1" s="18" t="s">
        <v>331</v>
      </c>
      <c r="B1" s="4" t="s">
        <v>5</v>
      </c>
      <c r="C1" s="4" t="s">
        <v>6</v>
      </c>
    </row>
    <row r="2" spans="1:3" x14ac:dyDescent="0.3">
      <c r="A2" s="19" t="s">
        <v>330</v>
      </c>
      <c r="B2" s="20"/>
      <c r="C2" s="20"/>
    </row>
    <row r="3" spans="1:3" x14ac:dyDescent="0.3">
      <c r="A3" s="19" t="s">
        <v>34</v>
      </c>
      <c r="B3" s="20"/>
      <c r="C3" s="20"/>
    </row>
    <row r="4" spans="1:3" x14ac:dyDescent="0.3">
      <c r="A4" s="19" t="s">
        <v>44</v>
      </c>
      <c r="B4" s="20"/>
      <c r="C4" s="20"/>
    </row>
    <row r="5" spans="1:3" x14ac:dyDescent="0.3">
      <c r="A5" s="19" t="s">
        <v>54</v>
      </c>
      <c r="B5" s="20"/>
      <c r="C5" s="20"/>
    </row>
    <row r="6" spans="1:3" x14ac:dyDescent="0.3">
      <c r="A6" s="19" t="s">
        <v>211</v>
      </c>
      <c r="B6" s="20"/>
      <c r="C6" s="20"/>
    </row>
    <row r="7" spans="1:3" x14ac:dyDescent="0.3">
      <c r="A7" s="19" t="s">
        <v>212</v>
      </c>
      <c r="B7" s="20"/>
      <c r="C7" s="20"/>
    </row>
    <row r="8" spans="1:3" x14ac:dyDescent="0.3">
      <c r="A8" s="18">
        <v>106</v>
      </c>
      <c r="B8" s="20"/>
      <c r="C8" s="20"/>
    </row>
    <row r="9" spans="1:3" x14ac:dyDescent="0.3">
      <c r="A9" s="18">
        <v>122</v>
      </c>
      <c r="B9" s="20"/>
      <c r="C9" s="20"/>
    </row>
    <row r="10" spans="1:3" x14ac:dyDescent="0.3">
      <c r="A10" s="18">
        <v>128</v>
      </c>
      <c r="B10" s="20"/>
      <c r="C10" s="20"/>
    </row>
    <row r="11" spans="1:3" x14ac:dyDescent="0.3">
      <c r="A11" s="18">
        <v>130</v>
      </c>
      <c r="B11" s="20"/>
      <c r="C11" s="20"/>
    </row>
    <row r="12" spans="1:3" x14ac:dyDescent="0.3">
      <c r="A12" s="18">
        <v>150</v>
      </c>
      <c r="B12" s="20"/>
      <c r="C12" s="20"/>
    </row>
    <row r="13" spans="1:3" x14ac:dyDescent="0.3">
      <c r="A13" s="18">
        <v>198</v>
      </c>
      <c r="B13" s="20"/>
      <c r="C13" s="20"/>
    </row>
    <row r="14" spans="1:3" x14ac:dyDescent="0.3">
      <c r="A14" s="18">
        <v>220</v>
      </c>
      <c r="B14" s="20"/>
      <c r="C14" s="20"/>
    </row>
    <row r="15" spans="1:3" x14ac:dyDescent="0.3">
      <c r="A15" s="18">
        <v>245</v>
      </c>
      <c r="B15" s="20"/>
      <c r="C15" s="20"/>
    </row>
    <row r="16" spans="1:3" x14ac:dyDescent="0.3">
      <c r="A16" s="18">
        <v>255</v>
      </c>
      <c r="B16" s="20"/>
      <c r="C16" s="20"/>
    </row>
    <row r="17" spans="1:3" x14ac:dyDescent="0.3">
      <c r="A17" s="18">
        <v>280</v>
      </c>
      <c r="B17" s="20"/>
      <c r="C17" s="20"/>
    </row>
    <row r="18" spans="1:3" x14ac:dyDescent="0.3">
      <c r="A18" s="18">
        <v>281</v>
      </c>
      <c r="B18" s="20"/>
      <c r="C18" s="20"/>
    </row>
    <row r="19" spans="1:3" x14ac:dyDescent="0.3">
      <c r="A19" s="18">
        <v>282</v>
      </c>
      <c r="B19" s="20"/>
      <c r="C19" s="20"/>
    </row>
    <row r="20" spans="1:3" x14ac:dyDescent="0.3">
      <c r="A20" s="18">
        <v>284</v>
      </c>
      <c r="B20" s="20"/>
      <c r="C20" s="20"/>
    </row>
    <row r="21" spans="1:3" x14ac:dyDescent="0.3">
      <c r="A21" s="18">
        <v>285</v>
      </c>
      <c r="B21" s="20"/>
      <c r="C21" s="20"/>
    </row>
    <row r="22" spans="1:3" x14ac:dyDescent="0.3">
      <c r="A22" s="18">
        <v>286</v>
      </c>
      <c r="B22" s="20"/>
      <c r="C22" s="20"/>
    </row>
    <row r="23" spans="1:3" x14ac:dyDescent="0.3">
      <c r="A23" s="18">
        <v>296</v>
      </c>
      <c r="B23" s="20"/>
      <c r="C23" s="20"/>
    </row>
    <row r="24" spans="1:3" x14ac:dyDescent="0.3">
      <c r="A24" s="18">
        <v>298</v>
      </c>
      <c r="B24" s="20"/>
      <c r="C24" s="20"/>
    </row>
    <row r="25" spans="1:3" x14ac:dyDescent="0.3">
      <c r="A25" s="18">
        <v>401</v>
      </c>
      <c r="B25" s="20"/>
      <c r="C25" s="20"/>
    </row>
    <row r="26" spans="1:3" x14ac:dyDescent="0.3">
      <c r="A26" s="18">
        <v>402</v>
      </c>
      <c r="B26" s="20"/>
      <c r="C26" s="20"/>
    </row>
    <row r="27" spans="1:3" x14ac:dyDescent="0.3">
      <c r="A27" s="18">
        <v>404</v>
      </c>
      <c r="B27" s="20"/>
      <c r="C27" s="20"/>
    </row>
    <row r="28" spans="1:3" x14ac:dyDescent="0.3">
      <c r="A28" s="18">
        <v>420</v>
      </c>
      <c r="B28" s="20"/>
      <c r="C28" s="20"/>
    </row>
    <row r="29" spans="1:3" x14ac:dyDescent="0.3">
      <c r="A29" s="18">
        <v>421</v>
      </c>
      <c r="B29" s="20"/>
      <c r="C29" s="20"/>
    </row>
    <row r="30" spans="1:3" x14ac:dyDescent="0.3">
      <c r="A30" s="18">
        <v>423</v>
      </c>
      <c r="B30" s="20"/>
      <c r="C30" s="20"/>
    </row>
    <row r="31" spans="1:3" x14ac:dyDescent="0.3">
      <c r="A31" s="18">
        <v>424</v>
      </c>
      <c r="B31" s="20"/>
      <c r="C31" s="20"/>
    </row>
    <row r="32" spans="1:3" x14ac:dyDescent="0.3">
      <c r="A32" s="18">
        <v>425</v>
      </c>
      <c r="B32" s="20"/>
      <c r="C32" s="20"/>
    </row>
    <row r="33" spans="1:3" x14ac:dyDescent="0.3">
      <c r="A33" s="18">
        <v>426</v>
      </c>
      <c r="B33" s="20"/>
      <c r="C33" s="20"/>
    </row>
    <row r="34" spans="1:3" x14ac:dyDescent="0.3">
      <c r="A34" s="18">
        <v>427</v>
      </c>
      <c r="B34" s="20"/>
      <c r="C34" s="20"/>
    </row>
    <row r="35" spans="1:3" x14ac:dyDescent="0.3">
      <c r="A35" s="18">
        <v>463</v>
      </c>
      <c r="B35" s="20"/>
      <c r="C35" s="20"/>
    </row>
    <row r="36" spans="1:3" x14ac:dyDescent="0.3">
      <c r="A36" s="18">
        <v>464</v>
      </c>
      <c r="B36" s="20"/>
      <c r="C36" s="20"/>
    </row>
    <row r="37" spans="1:3" x14ac:dyDescent="0.3">
      <c r="A37" s="18">
        <v>465</v>
      </c>
      <c r="B37" s="20"/>
      <c r="C37" s="20"/>
    </row>
    <row r="38" spans="1:3" x14ac:dyDescent="0.3">
      <c r="A38" s="18">
        <v>471</v>
      </c>
      <c r="B38" s="20"/>
      <c r="C38" s="20"/>
    </row>
    <row r="39" spans="1:3" x14ac:dyDescent="0.3">
      <c r="A39" s="18">
        <v>480</v>
      </c>
      <c r="B39" s="20"/>
      <c r="C39" s="20"/>
    </row>
    <row r="40" spans="1:3" x14ac:dyDescent="0.3">
      <c r="A40" s="18">
        <v>482</v>
      </c>
      <c r="B40" s="20"/>
      <c r="C40" s="20"/>
    </row>
    <row r="41" spans="1:3" x14ac:dyDescent="0.3">
      <c r="A41" s="18">
        <v>485</v>
      </c>
      <c r="B41" s="20"/>
      <c r="C41" s="20"/>
    </row>
    <row r="42" spans="1:3" x14ac:dyDescent="0.3">
      <c r="A42" s="18">
        <v>486</v>
      </c>
      <c r="B42" s="20"/>
      <c r="C42" s="20"/>
    </row>
    <row r="43" spans="1:3" x14ac:dyDescent="0.3">
      <c r="A43" s="18">
        <v>711</v>
      </c>
      <c r="B43" s="20"/>
      <c r="C43" s="20"/>
    </row>
    <row r="44" spans="1:3" x14ac:dyDescent="0.3">
      <c r="A44" s="18">
        <v>713</v>
      </c>
      <c r="B44" s="20"/>
      <c r="C44" s="20"/>
    </row>
    <row r="45" spans="1:3" x14ac:dyDescent="0.3">
      <c r="A45" s="18">
        <v>717</v>
      </c>
      <c r="B45" s="20"/>
      <c r="C45" s="20"/>
    </row>
    <row r="46" spans="1:3" x14ac:dyDescent="0.3">
      <c r="A46" s="18">
        <v>718</v>
      </c>
      <c r="B46" s="20"/>
      <c r="C46" s="20"/>
    </row>
    <row r="47" spans="1:3" x14ac:dyDescent="0.3">
      <c r="A47" s="18">
        <v>722</v>
      </c>
      <c r="B47" s="20"/>
      <c r="C47" s="20"/>
    </row>
    <row r="48" spans="1:3" x14ac:dyDescent="0.3">
      <c r="A48" s="18">
        <v>723</v>
      </c>
      <c r="B48" s="20"/>
      <c r="C48" s="20"/>
    </row>
    <row r="49" spans="1:3" x14ac:dyDescent="0.3">
      <c r="A49" s="18">
        <v>724</v>
      </c>
      <c r="B49" s="20"/>
      <c r="C49" s="20"/>
    </row>
    <row r="50" spans="1:3" x14ac:dyDescent="0.3">
      <c r="A50" s="18">
        <v>725</v>
      </c>
      <c r="B50" s="20"/>
      <c r="C50" s="20"/>
    </row>
    <row r="51" spans="1:3" x14ac:dyDescent="0.3">
      <c r="A51" s="18">
        <v>731</v>
      </c>
      <c r="B51" s="20"/>
      <c r="C51" s="20"/>
    </row>
    <row r="52" spans="1:3" x14ac:dyDescent="0.3">
      <c r="A52" s="18">
        <v>733</v>
      </c>
      <c r="B52" s="20"/>
      <c r="C52" s="20"/>
    </row>
    <row r="53" spans="1:3" x14ac:dyDescent="0.3">
      <c r="A53" s="18">
        <v>741</v>
      </c>
      <c r="B53" s="20"/>
      <c r="C53" s="20"/>
    </row>
    <row r="54" spans="1:3" x14ac:dyDescent="0.3">
      <c r="A54" s="18">
        <v>742</v>
      </c>
      <c r="B54" s="20"/>
      <c r="C54" s="20"/>
    </row>
    <row r="55" spans="1:3" x14ac:dyDescent="0.3">
      <c r="A55" s="18">
        <v>754</v>
      </c>
      <c r="B55" s="20"/>
      <c r="C55" s="20"/>
    </row>
    <row r="56" spans="1:3" x14ac:dyDescent="0.3">
      <c r="A56" s="18">
        <v>791</v>
      </c>
      <c r="B56" s="20"/>
      <c r="C56" s="20"/>
    </row>
    <row r="57" spans="1:3" x14ac:dyDescent="0.3">
      <c r="A57" s="18">
        <v>800</v>
      </c>
      <c r="B57" s="20"/>
      <c r="C57" s="20"/>
    </row>
    <row r="58" spans="1:3" x14ac:dyDescent="0.3">
      <c r="A58" s="18">
        <v>809</v>
      </c>
      <c r="B58" s="20"/>
      <c r="C58" s="20"/>
    </row>
    <row r="59" spans="1:3" x14ac:dyDescent="0.3">
      <c r="A59" s="18">
        <v>821</v>
      </c>
      <c r="B59" s="20"/>
      <c r="C59" s="20"/>
    </row>
    <row r="60" spans="1:3" x14ac:dyDescent="0.3">
      <c r="A60" s="18">
        <v>900</v>
      </c>
      <c r="B60" s="20"/>
      <c r="C60" s="20"/>
    </row>
    <row r="61" spans="1:3" x14ac:dyDescent="0.3">
      <c r="A61" s="18">
        <v>920</v>
      </c>
      <c r="B61" s="20"/>
      <c r="C61" s="20"/>
    </row>
    <row r="62" spans="1:3" x14ac:dyDescent="0.3">
      <c r="A62" s="18">
        <v>928</v>
      </c>
      <c r="B62" s="20"/>
      <c r="C6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BPR</vt:lpstr>
      <vt:lpstr>BS</vt:lpstr>
      <vt:lpstr>Релации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 6</dc:creator>
  <cp:lastModifiedBy>user</cp:lastModifiedBy>
  <dcterms:created xsi:type="dcterms:W3CDTF">2019-01-14T08:16:54Z</dcterms:created>
  <dcterms:modified xsi:type="dcterms:W3CDTF">2022-02-08T19:26:58Z</dcterms:modified>
</cp:coreProperties>
</file>